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8"/>
  <c r="J18" s="1"/>
  <c r="H22"/>
  <c r="J22" s="1"/>
  <c r="H30"/>
  <c r="J30" s="1"/>
  <c r="H54"/>
  <c r="J54" s="1"/>
  <c r="H58"/>
  <c r="J58" s="1"/>
  <c r="H70"/>
  <c r="J70" s="1"/>
  <c r="H86"/>
  <c r="J86" s="1"/>
  <c r="H94"/>
  <c r="J94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14"/>
  <c r="J14" s="1"/>
  <c r="H26"/>
  <c r="J26" s="1"/>
  <c r="H38"/>
  <c r="J38" s="1"/>
  <c r="H46"/>
  <c r="J46" s="1"/>
  <c r="H66"/>
  <c r="J66" s="1"/>
  <c r="H74"/>
  <c r="J74" s="1"/>
  <c r="H78"/>
  <c r="J78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34"/>
  <c r="J34" s="1"/>
  <c r="H42"/>
  <c r="J42" s="1"/>
  <c r="H50"/>
  <c r="J50" s="1"/>
  <c r="H62"/>
  <c r="J62" s="1"/>
  <c r="H82"/>
  <c r="J82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Q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B22"/>
  <c r="D22" s="1"/>
  <c r="B26"/>
  <c r="D26" s="1"/>
  <c r="B30"/>
  <c r="D30" s="1"/>
  <c r="Q30" s="1"/>
  <c r="B34"/>
  <c r="D34" s="1"/>
  <c r="B38"/>
  <c r="D38" s="1"/>
  <c r="Q38" s="1"/>
  <c r="B42"/>
  <c r="D42" s="1"/>
  <c r="Q42" s="1"/>
  <c r="B46"/>
  <c r="D46" s="1"/>
  <c r="B50"/>
  <c r="D50" s="1"/>
  <c r="B54"/>
  <c r="D54" s="1"/>
  <c r="Q54" s="1"/>
  <c r="B58"/>
  <c r="D58" s="1"/>
  <c r="B62"/>
  <c r="D62" s="1"/>
  <c r="B66"/>
  <c r="D66" s="1"/>
  <c r="B70"/>
  <c r="D70" s="1"/>
  <c r="B74"/>
  <c r="D74" s="1"/>
  <c r="B78"/>
  <c r="D78" s="1"/>
  <c r="Q78" s="1"/>
  <c r="B82"/>
  <c r="D82" s="1"/>
  <c r="B86"/>
  <c r="D86" s="1"/>
  <c r="B90"/>
  <c r="D90" s="1"/>
  <c r="Q90" s="1"/>
  <c r="B94"/>
  <c r="D94" s="1"/>
  <c r="Q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6" i="81" l="1"/>
  <c r="Q60"/>
  <c r="Q12"/>
  <c r="Q22"/>
  <c r="Q70"/>
  <c r="Q86"/>
  <c r="Q28"/>
  <c r="T2" i="82"/>
  <c r="T2" i="79"/>
  <c r="DM99" i="11"/>
  <c r="Q84" i="81"/>
  <c r="Q68"/>
  <c r="Q52"/>
  <c r="Q36"/>
  <c r="Q20"/>
  <c r="Q4"/>
  <c r="Q87"/>
  <c r="Q71"/>
  <c r="Q55"/>
  <c r="Q62"/>
  <c r="Q14"/>
  <c r="Q66"/>
  <c r="Q74"/>
  <c r="Q58"/>
  <c r="Q26"/>
  <c r="Q88"/>
  <c r="Q72"/>
  <c r="Q56"/>
  <c r="Q40"/>
  <c r="Q24"/>
  <c r="Q8"/>
  <c r="Q46"/>
  <c r="Q98"/>
  <c r="Q82"/>
  <c r="Q50"/>
  <c r="Q34"/>
  <c r="Q18"/>
  <c r="Q96"/>
  <c r="Q80"/>
  <c r="Q64"/>
  <c r="Q48"/>
  <c r="Q32"/>
  <c r="Q1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B3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92" i="63"/>
  <c r="AB72"/>
  <c r="AB68"/>
  <c r="AB64"/>
  <c r="AB40"/>
  <c r="AB36"/>
  <c r="AB32"/>
  <c r="AB28"/>
  <c r="AB4"/>
  <c r="AB97"/>
  <c r="AB85"/>
  <c r="AB81"/>
  <c r="AB77"/>
  <c r="AB73"/>
  <c r="AB69"/>
  <c r="AB93" i="62"/>
  <c r="AB81"/>
  <c r="AB77"/>
  <c r="AB73"/>
  <c r="AB65"/>
  <c r="AB61"/>
  <c r="AB53"/>
  <c r="AB49"/>
  <c r="AB41"/>
  <c r="AB17"/>
  <c r="AB5"/>
  <c r="AB44"/>
  <c r="AB92" i="61"/>
  <c r="AB84"/>
  <c r="AB80"/>
  <c r="AB76"/>
  <c r="AB72"/>
  <c r="AB60"/>
  <c r="AB52"/>
  <c r="AB40"/>
  <c r="AB28"/>
  <c r="AB93"/>
  <c r="AB81"/>
  <c r="AA6" i="63"/>
  <c r="AA5" i="62"/>
  <c r="AA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F66" s="1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62"/>
  <c r="C4"/>
  <c r="B5"/>
  <c r="C5"/>
  <c r="B6"/>
  <c r="C6"/>
  <c r="B7"/>
  <c r="F7" s="1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F66" s="1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F67"/>
  <c r="U66"/>
  <c r="N66"/>
  <c r="U65"/>
  <c r="N65"/>
  <c r="F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U16"/>
  <c r="N16"/>
  <c r="F16"/>
  <c r="U15"/>
  <c r="F15"/>
  <c r="U14"/>
  <c r="N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AD66"/>
  <c r="U66"/>
  <c r="N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U83"/>
  <c r="F83"/>
  <c r="U82"/>
  <c r="N82"/>
  <c r="F82"/>
  <c r="U81"/>
  <c r="F81"/>
  <c r="U80"/>
  <c r="U79"/>
  <c r="F79"/>
  <c r="U78"/>
  <c r="N78"/>
  <c r="F78"/>
  <c r="U77"/>
  <c r="F77"/>
  <c r="U76"/>
  <c r="N76"/>
  <c r="U75"/>
  <c r="U74"/>
  <c r="N74"/>
  <c r="U73"/>
  <c r="F73"/>
  <c r="U72"/>
  <c r="N72"/>
  <c r="F72"/>
  <c r="U71"/>
  <c r="F71"/>
  <c r="U70"/>
  <c r="N70"/>
  <c r="F70"/>
  <c r="U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F95"/>
  <c r="U94"/>
  <c r="F94"/>
  <c r="U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U55"/>
  <c r="F55"/>
  <c r="U54"/>
  <c r="F54"/>
  <c r="U53"/>
  <c r="F53"/>
  <c r="U52"/>
  <c r="U51"/>
  <c r="F51"/>
  <c r="U50"/>
  <c r="U49"/>
  <c r="F49"/>
  <c r="U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U19"/>
  <c r="F19"/>
  <c r="U18"/>
  <c r="F18"/>
  <c r="U17"/>
  <c r="U16"/>
  <c r="U15"/>
  <c r="F15"/>
  <c r="U14"/>
  <c r="F14"/>
  <c r="U13"/>
  <c r="U12"/>
  <c r="F12"/>
  <c r="U11"/>
  <c r="F11"/>
  <c r="U10"/>
  <c r="F10"/>
  <c r="U9"/>
  <c r="U8"/>
  <c r="F8"/>
  <c r="U7"/>
  <c r="N7"/>
  <c r="F7"/>
  <c r="U6"/>
  <c r="U5"/>
  <c r="N5"/>
  <c r="U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F42"/>
  <c r="U41"/>
  <c r="F41"/>
  <c r="U40"/>
  <c r="U39"/>
  <c r="U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U9"/>
  <c r="U8"/>
  <c r="F8"/>
  <c r="U7"/>
  <c r="N7"/>
  <c r="F7"/>
  <c r="U6"/>
  <c r="N6"/>
  <c r="F6"/>
  <c r="U5"/>
  <c r="N5"/>
  <c r="U4"/>
  <c r="F4"/>
  <c r="U3"/>
  <c r="L99"/>
  <c r="A1"/>
  <c r="F76" i="61" l="1"/>
  <c r="F74"/>
  <c r="F26"/>
  <c r="F39" i="55"/>
  <c r="O99" i="81"/>
  <c r="F99"/>
  <c r="L99"/>
  <c r="I99"/>
  <c r="C99"/>
  <c r="F93" i="58"/>
  <c r="F75" i="61"/>
  <c r="F75" i="63"/>
  <c r="F73"/>
  <c r="F59"/>
  <c r="F43"/>
  <c r="C99"/>
  <c r="F17"/>
  <c r="F11"/>
  <c r="B99"/>
  <c r="F77" i="62"/>
  <c r="F74"/>
  <c r="F70"/>
  <c r="F51"/>
  <c r="F43"/>
  <c r="F40"/>
  <c r="F67" i="61"/>
  <c r="F19"/>
  <c r="B99"/>
  <c r="C99" i="56"/>
  <c r="F42"/>
  <c r="C99" i="55"/>
  <c r="F97" i="58"/>
  <c r="F69"/>
  <c r="F50"/>
  <c r="F45"/>
  <c r="F26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M84" i="65"/>
  <c r="D84" i="55" s="1"/>
  <c r="G84" s="1"/>
  <c r="O84" s="1"/>
  <c r="M85" i="65"/>
  <c r="D85" i="55" s="1"/>
  <c r="M86" i="65"/>
  <c r="D86" i="55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O72" s="1"/>
  <c r="N75"/>
  <c r="N76"/>
  <c r="O76" s="1"/>
  <c r="N79"/>
  <c r="N80"/>
  <c r="N83"/>
  <c r="N84"/>
  <c r="N87"/>
  <c r="N88"/>
  <c r="O88" s="1"/>
  <c r="N91"/>
  <c r="N92"/>
  <c r="O92" s="1"/>
  <c r="N95"/>
  <c r="N96"/>
  <c r="O96" s="1"/>
  <c r="I99"/>
  <c r="N81"/>
  <c r="N82"/>
  <c r="N85"/>
  <c r="O85" s="1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40"/>
  <c r="V47"/>
  <c r="V16"/>
  <c r="O16"/>
  <c r="V87"/>
  <c r="O98"/>
  <c r="V24" i="56"/>
  <c r="V26"/>
  <c r="O35"/>
  <c r="V40"/>
  <c r="O51"/>
  <c r="N8" i="55"/>
  <c r="F9"/>
  <c r="I99"/>
  <c r="M99"/>
  <c r="N12"/>
  <c r="F13"/>
  <c r="G26"/>
  <c r="N28"/>
  <c r="F29"/>
  <c r="G42"/>
  <c r="N44"/>
  <c r="O44" s="1"/>
  <c r="F45"/>
  <c r="G58"/>
  <c r="N60"/>
  <c r="F61"/>
  <c r="O64"/>
  <c r="O45" i="56"/>
  <c r="V66" i="55"/>
  <c r="V82"/>
  <c r="O15" i="56"/>
  <c r="V36"/>
  <c r="O47"/>
  <c r="V52"/>
  <c r="V59"/>
  <c r="V94"/>
  <c r="V12" i="55"/>
  <c r="V28"/>
  <c r="V18" i="56"/>
  <c r="V27"/>
  <c r="V32"/>
  <c r="V48"/>
  <c r="V50"/>
  <c r="B99" i="55"/>
  <c r="F3"/>
  <c r="K99"/>
  <c r="F5"/>
  <c r="N20"/>
  <c r="O20" s="1"/>
  <c r="F21"/>
  <c r="N36"/>
  <c r="F37"/>
  <c r="N52"/>
  <c r="F53"/>
  <c r="O68"/>
  <c r="O5" i="56"/>
  <c r="O21"/>
  <c r="O53"/>
  <c r="O61"/>
  <c r="O69"/>
  <c r="O77"/>
  <c r="O70" i="55"/>
  <c r="O23" i="56"/>
  <c r="V28"/>
  <c r="V44"/>
  <c r="V63"/>
  <c r="V82"/>
  <c r="J99" i="55"/>
  <c r="N24"/>
  <c r="N40"/>
  <c r="O40" s="1"/>
  <c r="N56"/>
  <c r="O56" s="1"/>
  <c r="V38" i="58"/>
  <c r="V75" i="55"/>
  <c r="V56" i="56"/>
  <c r="V60"/>
  <c r="B99" i="57"/>
  <c r="F3"/>
  <c r="K99"/>
  <c r="N82"/>
  <c r="F83"/>
  <c r="F97"/>
  <c r="C99" i="58"/>
  <c r="I99"/>
  <c r="M99"/>
  <c r="N4"/>
  <c r="F5"/>
  <c r="V6"/>
  <c r="N12"/>
  <c r="F13"/>
  <c r="N20"/>
  <c r="F21"/>
  <c r="V22"/>
  <c r="V68" i="55"/>
  <c r="V84"/>
  <c r="F3" i="56"/>
  <c r="F99" s="1"/>
  <c r="V5"/>
  <c r="V9"/>
  <c r="V21"/>
  <c r="V25"/>
  <c r="V29"/>
  <c r="V33"/>
  <c r="V45"/>
  <c r="V53"/>
  <c r="V57"/>
  <c r="V61"/>
  <c r="V65"/>
  <c r="V69"/>
  <c r="V73"/>
  <c r="V77"/>
  <c r="V89"/>
  <c r="V97"/>
  <c r="N3" i="57"/>
  <c r="N3" i="56"/>
  <c r="N90" i="57"/>
  <c r="F91"/>
  <c r="K99" i="58"/>
  <c r="U99"/>
  <c r="F9"/>
  <c r="F17"/>
  <c r="V42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26"/>
  <c r="O25"/>
  <c r="O65"/>
  <c r="G3" i="56"/>
  <c r="N99" i="81"/>
  <c r="P99" s="1"/>
  <c r="O48" i="57"/>
  <c r="O64"/>
  <c r="K99" i="81"/>
  <c r="M99" s="1"/>
  <c r="H99"/>
  <c r="J99" s="1"/>
  <c r="E99"/>
  <c r="G99" s="1"/>
  <c r="B99"/>
  <c r="D99" s="1"/>
  <c r="O56" i="56"/>
  <c r="O78"/>
  <c r="O66"/>
  <c r="O62"/>
  <c r="O54"/>
  <c r="O46"/>
  <c r="O30"/>
  <c r="O26"/>
  <c r="O10"/>
  <c r="O78" i="55"/>
  <c r="O74"/>
  <c r="O66"/>
  <c r="O68" i="56"/>
  <c r="O37"/>
  <c r="O89"/>
  <c r="O70"/>
  <c r="O57"/>
  <c r="O25"/>
  <c r="O13"/>
  <c r="G80" i="55"/>
  <c r="O80" s="1"/>
  <c r="G72"/>
  <c r="V96"/>
  <c r="V92"/>
  <c r="O60"/>
  <c r="O28"/>
  <c r="O19"/>
  <c r="G18"/>
  <c r="O84" i="56"/>
  <c r="O81"/>
  <c r="O64"/>
  <c r="V49"/>
  <c r="V39"/>
  <c r="V11"/>
  <c r="O7"/>
  <c r="O93"/>
  <c r="O80"/>
  <c r="G86" i="55"/>
  <c r="G83"/>
  <c r="V83" s="1"/>
  <c r="O62"/>
  <c r="G59"/>
  <c r="V59" s="1"/>
  <c r="O46"/>
  <c r="G39"/>
  <c r="V39" s="1"/>
  <c r="G38"/>
  <c r="V38" s="1"/>
  <c r="G36"/>
  <c r="V36" s="1"/>
  <c r="G27"/>
  <c r="G9"/>
  <c r="V9" s="1"/>
  <c r="V76"/>
  <c r="O71"/>
  <c r="O52"/>
  <c r="V51"/>
  <c r="V32"/>
  <c r="O30"/>
  <c r="O24"/>
  <c r="O14"/>
  <c r="O12"/>
  <c r="O45" i="58"/>
  <c r="O22"/>
  <c r="O57"/>
  <c r="G50" i="57"/>
  <c r="V50" s="1"/>
  <c r="O44"/>
  <c r="O93" i="58"/>
  <c r="O6"/>
  <c r="G90" i="57"/>
  <c r="V90" s="1"/>
  <c r="G42"/>
  <c r="V42" s="1"/>
  <c r="G26"/>
  <c r="V26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43" i="58"/>
  <c r="O83" i="55"/>
  <c r="Q99" i="81"/>
  <c r="V80" i="55"/>
  <c r="V72"/>
  <c r="O72"/>
  <c r="O39"/>
  <c r="O9"/>
  <c r="O4" i="56"/>
  <c r="V86" i="55"/>
  <c r="O86"/>
  <c r="O38"/>
  <c r="O36"/>
  <c r="V27"/>
  <c r="O27"/>
  <c r="O42" i="57"/>
  <c r="O25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B74" i="78"/>
  <c r="H9"/>
  <c r="I56"/>
  <c r="L50"/>
  <c r="O15"/>
  <c r="P16"/>
  <c r="N47"/>
  <c r="L36"/>
  <c r="N74"/>
  <c r="P49"/>
  <c r="P45"/>
  <c r="G55"/>
  <c r="L26"/>
  <c r="I53"/>
  <c r="I70"/>
  <c r="L3"/>
  <c r="P75"/>
  <c r="Q4"/>
  <c r="G27"/>
  <c r="O24"/>
  <c r="L21"/>
  <c r="N25"/>
  <c r="L41"/>
  <c r="B15"/>
  <c r="G89"/>
  <c r="Q93"/>
  <c r="N49"/>
  <c r="J58"/>
  <c r="Q49"/>
  <c r="J50"/>
  <c r="L85"/>
  <c r="G88"/>
  <c r="G82"/>
  <c r="J6"/>
  <c r="P42"/>
  <c r="O10"/>
  <c r="G32"/>
  <c r="J27"/>
  <c r="I98"/>
  <c r="G54"/>
  <c r="H30"/>
  <c r="N58"/>
  <c r="H89"/>
  <c r="N4"/>
  <c r="I26"/>
  <c r="N55"/>
  <c r="I72"/>
  <c r="B57"/>
  <c r="O9"/>
  <c r="I80"/>
  <c r="H32"/>
  <c r="J49"/>
  <c r="N79"/>
  <c r="J75"/>
  <c r="L14"/>
  <c r="J8"/>
  <c r="O75"/>
  <c r="G64"/>
  <c r="B40"/>
  <c r="D1"/>
  <c r="G66"/>
  <c r="G19"/>
  <c r="J90"/>
  <c r="P61"/>
  <c r="J55"/>
  <c r="P91"/>
  <c r="N50"/>
  <c r="O57"/>
  <c r="N72"/>
  <c r="N52"/>
  <c r="G52"/>
  <c r="N59"/>
  <c r="J13"/>
  <c r="Q6"/>
  <c r="G90"/>
  <c r="L40"/>
  <c r="Q39"/>
  <c r="O49"/>
  <c r="J29"/>
  <c r="I34"/>
  <c r="K69"/>
  <c r="H75"/>
  <c r="Q47"/>
  <c r="N88"/>
  <c r="L96"/>
  <c r="I59"/>
  <c r="Q18"/>
  <c r="O73"/>
  <c r="L63"/>
  <c r="C1"/>
  <c r="K49"/>
  <c r="O6"/>
  <c r="I85"/>
  <c r="H92"/>
  <c r="G97"/>
  <c r="K48"/>
  <c r="L38"/>
  <c r="L77"/>
  <c r="H27"/>
  <c r="J81"/>
  <c r="Q14"/>
  <c r="B21"/>
  <c r="H41"/>
  <c r="N43"/>
  <c r="J70"/>
  <c r="G72"/>
  <c r="K47"/>
  <c r="B77"/>
  <c r="G11"/>
  <c r="P63"/>
  <c r="P58"/>
  <c r="O26"/>
  <c r="Q13"/>
  <c r="B41"/>
  <c r="O20"/>
  <c r="O53"/>
  <c r="O48"/>
  <c r="H86"/>
  <c r="I68"/>
  <c r="N41"/>
  <c r="K25"/>
  <c r="J20"/>
  <c r="K80"/>
  <c r="K45"/>
  <c r="O29"/>
  <c r="B42"/>
  <c r="L55"/>
  <c r="P24"/>
  <c r="Q59"/>
  <c r="Q71"/>
  <c r="N30"/>
  <c r="L6"/>
  <c r="H62"/>
  <c r="Q83"/>
  <c r="B55"/>
  <c r="L65"/>
  <c r="N23"/>
  <c r="B5"/>
  <c r="J11"/>
  <c r="K91"/>
  <c r="I90"/>
  <c r="N65"/>
  <c r="Q68"/>
  <c r="G34"/>
  <c r="H22"/>
  <c r="H47"/>
  <c r="B59"/>
  <c r="G6"/>
  <c r="K35"/>
  <c r="K84"/>
  <c r="B73"/>
  <c r="L53"/>
  <c r="K71"/>
  <c r="B19"/>
  <c r="J74"/>
  <c r="G35"/>
  <c r="L25"/>
  <c r="O40"/>
  <c r="K43"/>
  <c r="K19"/>
  <c r="B68"/>
  <c r="J93"/>
  <c r="I30"/>
  <c r="B22"/>
  <c r="J64"/>
  <c r="J62"/>
  <c r="J4"/>
  <c r="B32"/>
  <c r="Q91"/>
  <c r="K22"/>
  <c r="P66"/>
  <c r="K96"/>
  <c r="H43"/>
  <c r="K5"/>
  <c r="P15"/>
  <c r="Q89"/>
  <c r="L97"/>
  <c r="O63"/>
  <c r="N81"/>
  <c r="I7"/>
  <c r="I52"/>
  <c r="I60"/>
  <c r="I35"/>
  <c r="K46"/>
  <c r="G80"/>
  <c r="Q63"/>
  <c r="L28"/>
  <c r="J21"/>
  <c r="B23"/>
  <c r="Q76"/>
  <c r="J31"/>
  <c r="G57"/>
  <c r="H94"/>
  <c r="I82"/>
  <c r="I95"/>
  <c r="K51"/>
  <c r="O86"/>
  <c r="Q35"/>
  <c r="I64"/>
  <c r="H84"/>
  <c r="N53"/>
  <c r="K75"/>
  <c r="P73"/>
  <c r="O68"/>
  <c r="N42"/>
  <c r="N84"/>
  <c r="H96"/>
  <c r="O55"/>
  <c r="G81"/>
  <c r="O69"/>
  <c r="N90"/>
  <c r="I67"/>
  <c r="Q26"/>
  <c r="O39"/>
  <c r="Q79"/>
  <c r="L78"/>
  <c r="J92"/>
  <c r="N34"/>
  <c r="B44"/>
  <c r="Q40"/>
  <c r="B6"/>
  <c r="B97"/>
  <c r="H11"/>
  <c r="J3"/>
  <c r="Q86"/>
  <c r="Q50"/>
  <c r="H76"/>
  <c r="L88"/>
  <c r="L68"/>
  <c r="G85"/>
  <c r="O35"/>
  <c r="Q75"/>
  <c r="P85"/>
  <c r="B87"/>
  <c r="L18"/>
  <c r="N44"/>
  <c r="I17"/>
  <c r="Q80"/>
  <c r="L66"/>
  <c r="Q45"/>
  <c r="P82"/>
  <c r="L79"/>
  <c r="G45"/>
  <c r="G10"/>
  <c r="O90"/>
  <c r="P21"/>
  <c r="H72"/>
  <c r="K34"/>
  <c r="B8"/>
  <c r="P92"/>
  <c r="Q41"/>
  <c r="Q70"/>
  <c r="G98"/>
  <c r="P5"/>
  <c r="P54"/>
  <c r="J56"/>
  <c r="L49"/>
  <c r="J52"/>
  <c r="H37"/>
  <c r="B46"/>
  <c r="P97"/>
  <c r="I89"/>
  <c r="J17"/>
  <c r="K11"/>
  <c r="H25"/>
  <c r="H14"/>
  <c r="Q61"/>
  <c r="O37"/>
  <c r="N26"/>
  <c r="O80"/>
  <c r="G96"/>
  <c r="I74"/>
  <c r="O5"/>
  <c r="K62"/>
  <c r="P26"/>
  <c r="P35"/>
  <c r="H21"/>
  <c r="O34"/>
  <c r="I62"/>
  <c r="K67"/>
  <c r="P76"/>
  <c r="N73"/>
  <c r="P65"/>
  <c r="I86"/>
  <c r="N16"/>
  <c r="L52"/>
  <c r="H17"/>
  <c r="L95"/>
  <c r="J35"/>
  <c r="Q9"/>
  <c r="J38"/>
  <c r="N83"/>
  <c r="B83"/>
  <c r="K7"/>
  <c r="Q58"/>
  <c r="N11"/>
  <c r="L39"/>
  <c r="P39"/>
  <c r="I12"/>
  <c r="K65"/>
  <c r="I27"/>
  <c r="I50"/>
  <c r="O78"/>
  <c r="H29"/>
  <c r="N70"/>
  <c r="B25"/>
  <c r="B45"/>
  <c r="I93"/>
  <c r="H55"/>
  <c r="O71"/>
  <c r="N29"/>
  <c r="P69"/>
  <c r="B30"/>
  <c r="I40"/>
  <c r="L7"/>
  <c r="H63"/>
  <c r="H74"/>
  <c r="B48"/>
  <c r="B67"/>
  <c r="N93"/>
  <c r="K38"/>
  <c r="H78"/>
  <c r="N32"/>
  <c r="P14"/>
  <c r="Q85"/>
  <c r="G95"/>
  <c r="J68"/>
  <c r="G79"/>
  <c r="Q90"/>
  <c r="J9"/>
  <c r="P78"/>
  <c r="N57"/>
  <c r="Q37"/>
  <c r="O38"/>
  <c r="H24"/>
  <c r="J86"/>
  <c r="Q52"/>
  <c r="J16"/>
  <c r="K8"/>
  <c r="H7"/>
  <c r="L32"/>
  <c r="O79"/>
  <c r="P48"/>
  <c r="O31"/>
  <c r="L61"/>
  <c r="L48"/>
  <c r="H36"/>
  <c r="N17"/>
  <c r="B35"/>
  <c r="H26"/>
  <c r="I61"/>
  <c r="H42"/>
  <c r="K41"/>
  <c r="J30"/>
  <c r="L35"/>
  <c r="B18"/>
  <c r="P17"/>
  <c r="G36"/>
  <c r="H4"/>
  <c r="L64"/>
  <c r="G5"/>
  <c r="B39"/>
  <c r="K32"/>
  <c r="N31"/>
  <c r="H39"/>
  <c r="H68"/>
  <c r="B94"/>
  <c r="J12"/>
  <c r="O32"/>
  <c r="P4"/>
  <c r="J80"/>
  <c r="K74"/>
  <c r="B95"/>
  <c r="I29"/>
  <c r="G14"/>
  <c r="N38"/>
  <c r="K92"/>
  <c r="N7"/>
  <c r="B91"/>
  <c r="B20"/>
  <c r="L87"/>
  <c r="G30"/>
  <c r="J79"/>
  <c r="G21"/>
  <c r="G4"/>
  <c r="P23"/>
  <c r="G78"/>
  <c r="K93"/>
  <c r="P62"/>
  <c r="J59"/>
  <c r="H52"/>
  <c r="B63"/>
  <c r="H3"/>
  <c r="O33"/>
  <c r="N91"/>
  <c r="L81"/>
  <c r="K39"/>
  <c r="I45"/>
  <c r="Q46"/>
  <c r="G31"/>
  <c r="H87"/>
  <c r="J43"/>
  <c r="P13"/>
  <c r="N28"/>
  <c r="H81"/>
  <c r="B27"/>
  <c r="L15"/>
  <c r="O36"/>
  <c r="N8"/>
  <c r="Q51"/>
  <c r="H35"/>
  <c r="H49"/>
  <c r="B29"/>
  <c r="L47"/>
  <c r="B58"/>
  <c r="I32"/>
  <c r="L13"/>
  <c r="H66"/>
  <c r="N64"/>
  <c r="B72"/>
  <c r="N85"/>
  <c r="H70"/>
  <c r="H71"/>
  <c r="N56"/>
  <c r="B52"/>
  <c r="J85"/>
  <c r="I92"/>
  <c r="B88"/>
  <c r="O23"/>
  <c r="I57"/>
  <c r="L20"/>
  <c r="I5"/>
  <c r="P32"/>
  <c r="H91"/>
  <c r="I16"/>
  <c r="L29"/>
  <c r="L56"/>
  <c r="Q20"/>
  <c r="K13"/>
  <c r="N14"/>
  <c r="N27"/>
  <c r="H51"/>
  <c r="I41"/>
  <c r="J24"/>
  <c r="H59"/>
  <c r="I42"/>
  <c r="Q23"/>
  <c r="O41"/>
  <c r="N39"/>
  <c r="I48"/>
  <c r="G29"/>
  <c r="N96"/>
  <c r="K14"/>
  <c r="L82"/>
  <c r="P70"/>
  <c r="L71"/>
  <c r="H98"/>
  <c r="G93"/>
  <c r="Q87"/>
  <c r="J10"/>
  <c r="I69"/>
  <c r="O22"/>
  <c r="L9"/>
  <c r="L91"/>
  <c r="O50"/>
  <c r="L10"/>
  <c r="Q30"/>
  <c r="K44"/>
  <c r="H12"/>
  <c r="L12"/>
  <c r="H88"/>
  <c r="J82"/>
  <c r="P55"/>
  <c r="G47"/>
  <c r="G25"/>
  <c r="H34"/>
  <c r="H45"/>
  <c r="G63"/>
  <c r="L93"/>
  <c r="I22"/>
  <c r="B98"/>
  <c r="N77"/>
  <c r="J88"/>
  <c r="L54"/>
  <c r="L74"/>
  <c r="B85"/>
  <c r="J96"/>
  <c r="J98"/>
  <c r="I71"/>
  <c r="H65"/>
  <c r="G59"/>
  <c r="L70"/>
  <c r="N69"/>
  <c r="J73"/>
  <c r="O54"/>
  <c r="J87"/>
  <c r="H38"/>
  <c r="L33"/>
  <c r="K52"/>
  <c r="J63"/>
  <c r="J42"/>
  <c r="J54"/>
  <c r="L16"/>
  <c r="N92"/>
  <c r="J61"/>
  <c r="G41"/>
  <c r="B9"/>
  <c r="I20"/>
  <c r="P79"/>
  <c r="Q32"/>
  <c r="B54"/>
  <c r="K97"/>
  <c r="P10"/>
  <c r="Q38"/>
  <c r="N89"/>
  <c r="B16"/>
  <c r="N45"/>
  <c r="O76"/>
  <c r="Q21"/>
  <c r="Q5"/>
  <c r="K10"/>
  <c r="G69"/>
  <c r="Q54"/>
  <c r="N21"/>
  <c r="Q42"/>
  <c r="B56"/>
  <c r="J97"/>
  <c r="K31"/>
  <c r="N3"/>
  <c r="H77"/>
  <c r="Q62"/>
  <c r="G77"/>
  <c r="N37"/>
  <c r="I11"/>
  <c r="P36"/>
  <c r="I51"/>
  <c r="K40"/>
  <c r="O56"/>
  <c r="O83"/>
  <c r="K88"/>
  <c r="G38"/>
  <c r="Q81"/>
  <c r="H67"/>
  <c r="N5"/>
  <c r="L89"/>
  <c r="N12"/>
  <c r="O98"/>
  <c r="B65"/>
  <c r="L11"/>
  <c r="J60"/>
  <c r="J89"/>
  <c r="G28"/>
  <c r="P27"/>
  <c r="L72"/>
  <c r="Q88"/>
  <c r="O47"/>
  <c r="O62"/>
  <c r="I8"/>
  <c r="O45"/>
  <c r="P96"/>
  <c r="I19"/>
  <c r="O66"/>
  <c r="L94"/>
  <c r="I49"/>
  <c r="H90"/>
  <c r="Q97"/>
  <c r="O82"/>
  <c r="P47"/>
  <c r="I73"/>
  <c r="P88"/>
  <c r="O89"/>
  <c r="K82"/>
  <c r="Q78"/>
  <c r="G75"/>
  <c r="H13"/>
  <c r="G49"/>
  <c r="Q72"/>
  <c r="H40"/>
  <c r="O59"/>
  <c r="J34"/>
  <c r="P9"/>
  <c r="P22"/>
  <c r="P56"/>
  <c r="I66"/>
  <c r="J76"/>
  <c r="P6"/>
  <c r="P95"/>
  <c r="J7"/>
  <c r="I77"/>
  <c r="K26"/>
  <c r="K27"/>
  <c r="O93"/>
  <c r="L44"/>
  <c r="G15"/>
  <c r="P57"/>
  <c r="H82"/>
  <c r="P31"/>
  <c r="P11"/>
  <c r="J77"/>
  <c r="J5"/>
  <c r="H8"/>
  <c r="B53"/>
  <c r="I28"/>
  <c r="O87"/>
  <c r="O97"/>
  <c r="G48"/>
  <c r="J46"/>
  <c r="Q33"/>
  <c r="I23"/>
  <c r="J44"/>
  <c r="O94"/>
  <c r="P20"/>
  <c r="Q25"/>
  <c r="G8"/>
  <c r="G84"/>
  <c r="H79"/>
  <c r="O67"/>
  <c r="K18"/>
  <c r="Q66"/>
  <c r="N10"/>
  <c r="B60"/>
  <c r="B12"/>
  <c r="I94"/>
  <c r="B11"/>
  <c r="J32"/>
  <c r="P60"/>
  <c r="O7"/>
  <c r="B92"/>
  <c r="N62"/>
  <c r="Q34"/>
  <c r="P90"/>
  <c r="L57"/>
  <c r="K53"/>
  <c r="G20"/>
  <c r="L73"/>
  <c r="B37"/>
  <c r="B14"/>
  <c r="Q7"/>
  <c r="O92"/>
  <c r="J28"/>
  <c r="P44"/>
  <c r="I54"/>
  <c r="N76"/>
  <c r="P74"/>
  <c r="G9"/>
  <c r="O58"/>
  <c r="P19"/>
  <c r="G43"/>
  <c r="N54"/>
  <c r="K30"/>
  <c r="K89"/>
  <c r="K21"/>
  <c r="O4"/>
  <c r="P89"/>
  <c r="G92"/>
  <c r="P38"/>
  <c r="I83"/>
  <c r="B81"/>
  <c r="J91"/>
  <c r="H2"/>
  <c r="I31"/>
  <c r="I76"/>
  <c r="L98"/>
  <c r="O17"/>
  <c r="F1"/>
  <c r="N6"/>
  <c r="Q48"/>
  <c r="I33"/>
  <c r="N40"/>
  <c r="Q24"/>
  <c r="B28"/>
  <c r="L83"/>
  <c r="B3"/>
  <c r="O95"/>
  <c r="O65"/>
  <c r="K50"/>
  <c r="N48"/>
  <c r="P29"/>
  <c r="G37"/>
  <c r="G62"/>
  <c r="J45"/>
  <c r="B96"/>
  <c r="L37"/>
  <c r="G17"/>
  <c r="P80"/>
  <c r="P72"/>
  <c r="P53"/>
  <c r="N66"/>
  <c r="N46"/>
  <c r="B89"/>
  <c r="L42"/>
  <c r="G58"/>
  <c r="J95"/>
  <c r="J69"/>
  <c r="P40"/>
  <c r="G16"/>
  <c r="O64"/>
  <c r="K37"/>
  <c r="G12"/>
  <c r="B43"/>
  <c r="L86"/>
  <c r="H56"/>
  <c r="K63"/>
  <c r="K6"/>
  <c r="G46"/>
  <c r="L27"/>
  <c r="G44"/>
  <c r="H46"/>
  <c r="O27"/>
  <c r="L34"/>
  <c r="G91"/>
  <c r="K54"/>
  <c r="J33"/>
  <c r="J15"/>
  <c r="I18"/>
  <c r="P41"/>
  <c r="K60"/>
  <c r="Q95"/>
  <c r="H20"/>
  <c r="Q92"/>
  <c r="G18"/>
  <c r="I63"/>
  <c r="J14"/>
  <c r="P81"/>
  <c r="K55"/>
  <c r="I43"/>
  <c r="B90"/>
  <c r="O72"/>
  <c r="B49"/>
  <c r="I55"/>
  <c r="P52"/>
  <c r="H48"/>
  <c r="Q84"/>
  <c r="O42"/>
  <c r="G24"/>
  <c r="N87"/>
  <c r="K64"/>
  <c r="Q55"/>
  <c r="J71"/>
  <c r="K83"/>
  <c r="Q67"/>
  <c r="Q10"/>
  <c r="J48"/>
  <c r="K73"/>
  <c r="N13"/>
  <c r="K85"/>
  <c r="K95"/>
  <c r="I25"/>
  <c r="K87"/>
  <c r="K12"/>
  <c r="H50"/>
  <c r="B62"/>
  <c r="G86"/>
  <c r="N94"/>
  <c r="B76"/>
  <c r="K94"/>
  <c r="J51"/>
  <c r="O60"/>
  <c r="G65"/>
  <c r="P3"/>
  <c r="L4"/>
  <c r="Q43"/>
  <c r="K98"/>
  <c r="H28"/>
  <c r="H16"/>
  <c r="Q15"/>
  <c r="O88"/>
  <c r="P43"/>
  <c r="L59"/>
  <c r="N97"/>
  <c r="Q64"/>
  <c r="L23"/>
  <c r="Q31"/>
  <c r="L24"/>
  <c r="L69"/>
  <c r="P84"/>
  <c r="Q57"/>
  <c r="O91"/>
  <c r="N86"/>
  <c r="H19"/>
  <c r="P87"/>
  <c r="O96"/>
  <c r="K86"/>
  <c r="O13"/>
  <c r="G2"/>
  <c r="G42"/>
  <c r="K66"/>
  <c r="I58"/>
  <c r="B69"/>
  <c r="O12"/>
  <c r="H6"/>
  <c r="K61"/>
  <c r="B24"/>
  <c r="B79"/>
  <c r="G53"/>
  <c r="H5"/>
  <c r="K33"/>
  <c r="G94"/>
  <c r="K70"/>
  <c r="H64"/>
  <c r="P68"/>
  <c r="B47"/>
  <c r="I79"/>
  <c r="L19"/>
  <c r="N35"/>
  <c r="O28"/>
  <c r="J25"/>
  <c r="P86"/>
  <c r="J40"/>
  <c r="G71"/>
  <c r="N24"/>
  <c r="H95"/>
  <c r="J66"/>
  <c r="H54"/>
  <c r="B78"/>
  <c r="L67"/>
  <c r="K76"/>
  <c r="O16"/>
  <c r="P18"/>
  <c r="Q28"/>
  <c r="Q8"/>
  <c r="K72"/>
  <c r="P59"/>
  <c r="N68"/>
  <c r="J23"/>
  <c r="I10"/>
  <c r="I24"/>
  <c r="L17"/>
  <c r="P46"/>
  <c r="K68"/>
  <c r="H73"/>
  <c r="B2"/>
  <c r="P94"/>
  <c r="B80"/>
  <c r="I3"/>
  <c r="L30"/>
  <c r="Q74"/>
  <c r="G23"/>
  <c r="G26"/>
  <c r="Q60"/>
  <c r="I88"/>
  <c r="P71"/>
  <c r="O44"/>
  <c r="P51"/>
  <c r="O77"/>
  <c r="G76"/>
  <c r="N61"/>
  <c r="H58"/>
  <c r="J41"/>
  <c r="O81"/>
  <c r="L75"/>
  <c r="I4"/>
  <c r="K23"/>
  <c r="Q98"/>
  <c r="O3"/>
  <c r="I14"/>
  <c r="K15"/>
  <c r="Q65"/>
  <c r="B7"/>
  <c r="I36"/>
  <c r="Q16"/>
  <c r="I39"/>
  <c r="N60"/>
  <c r="B64"/>
  <c r="H33"/>
  <c r="O61"/>
  <c r="L43"/>
  <c r="O19"/>
  <c r="O74"/>
  <c r="L58"/>
  <c r="L60"/>
  <c r="J53"/>
  <c r="I15"/>
  <c r="O14"/>
  <c r="B66"/>
  <c r="N71"/>
  <c r="I87"/>
  <c r="P28"/>
  <c r="L84"/>
  <c r="G83"/>
  <c r="B33"/>
  <c r="K57"/>
  <c r="N51"/>
  <c r="P64"/>
  <c r="L46"/>
  <c r="P98"/>
  <c r="H44"/>
  <c r="J19"/>
  <c r="G60"/>
  <c r="P50"/>
  <c r="H57"/>
  <c r="B26"/>
  <c r="B70"/>
  <c r="I46"/>
  <c r="G33"/>
  <c r="B71"/>
  <c r="Q22"/>
  <c r="B10"/>
  <c r="Q44"/>
  <c r="K59"/>
  <c r="O21"/>
  <c r="N63"/>
  <c r="I78"/>
  <c r="Q69"/>
  <c r="H53"/>
  <c r="B36"/>
  <c r="H18"/>
  <c r="B82"/>
  <c r="B31"/>
  <c r="O8"/>
  <c r="K9"/>
  <c r="Q53"/>
  <c r="K81"/>
  <c r="H69"/>
  <c r="K29"/>
  <c r="H15"/>
  <c r="N22"/>
  <c r="K4"/>
  <c r="N9"/>
  <c r="H60"/>
  <c r="G13"/>
  <c r="G70"/>
  <c r="I97"/>
  <c r="O11"/>
  <c r="K24"/>
  <c r="P8"/>
  <c r="J36"/>
  <c r="B34"/>
  <c r="Q27"/>
  <c r="K79"/>
  <c r="I21"/>
  <c r="B4"/>
  <c r="K58"/>
  <c r="K28"/>
  <c r="L5"/>
  <c r="I9"/>
  <c r="K3"/>
  <c r="Q29"/>
  <c r="J78"/>
  <c r="B75"/>
  <c r="G22"/>
  <c r="K17"/>
  <c r="O30"/>
  <c r="J65"/>
  <c r="J84"/>
  <c r="G68"/>
  <c r="Q82"/>
  <c r="N80"/>
  <c r="O25"/>
  <c r="Q17"/>
  <c r="N15"/>
  <c r="G51"/>
  <c r="B86"/>
  <c r="N18"/>
  <c r="O46"/>
  <c r="K78"/>
  <c r="N95"/>
  <c r="H23"/>
  <c r="Q56"/>
  <c r="P93"/>
  <c r="J37"/>
  <c r="H61"/>
  <c r="L76"/>
  <c r="Q96"/>
  <c r="O51"/>
  <c r="G7"/>
  <c r="P77"/>
  <c r="K77"/>
  <c r="Q36"/>
  <c r="H10"/>
  <c r="B13"/>
  <c r="B50"/>
  <c r="N33"/>
  <c r="H83"/>
  <c r="G3"/>
  <c r="Q3"/>
  <c r="P33"/>
  <c r="Q19"/>
  <c r="G74"/>
  <c r="I44"/>
  <c r="P67"/>
  <c r="I37"/>
  <c r="J83"/>
  <c r="G87"/>
  <c r="E1"/>
  <c r="N98"/>
  <c r="Q77"/>
  <c r="L22"/>
  <c r="H31"/>
  <c r="G67"/>
  <c r="I13"/>
  <c r="O43"/>
  <c r="L80"/>
  <c r="J67"/>
  <c r="L90"/>
  <c r="O70"/>
  <c r="L31"/>
  <c r="L45"/>
  <c r="O84"/>
  <c r="O18"/>
  <c r="Q12"/>
  <c r="J22"/>
  <c r="N36"/>
  <c r="K16"/>
  <c r="J72"/>
  <c r="J57"/>
  <c r="B84"/>
  <c r="J94"/>
  <c r="N20"/>
  <c r="O85"/>
  <c r="K42"/>
  <c r="J39"/>
  <c r="B17"/>
  <c r="L92"/>
  <c r="I84"/>
  <c r="G39"/>
  <c r="L8"/>
  <c r="Q73"/>
  <c r="I47"/>
  <c r="L62"/>
  <c r="I96"/>
  <c r="J26"/>
  <c r="N78"/>
  <c r="K90"/>
  <c r="H80"/>
  <c r="I91"/>
  <c r="G50"/>
  <c r="J18"/>
  <c r="P25"/>
  <c r="L51"/>
  <c r="K36"/>
  <c r="G56"/>
  <c r="N75"/>
  <c r="Q11"/>
  <c r="J47"/>
  <c r="P37"/>
  <c r="I38"/>
  <c r="I6"/>
  <c r="B61"/>
  <c r="N19"/>
  <c r="B93"/>
  <c r="Q94"/>
  <c r="I81"/>
  <c r="P83"/>
  <c r="H85"/>
  <c r="G40"/>
  <c r="K56"/>
  <c r="G61"/>
  <c r="H93"/>
  <c r="B38"/>
  <c r="N82"/>
  <c r="H97"/>
  <c r="G73"/>
  <c r="I65"/>
  <c r="K20"/>
  <c r="B51"/>
  <c r="P30"/>
  <c r="P34"/>
  <c r="P7"/>
  <c r="N67"/>
  <c r="O52"/>
  <c r="I75"/>
  <c r="P12"/>
  <c r="M75" l="1"/>
  <c r="R67"/>
  <c r="D51"/>
  <c r="C51"/>
  <c r="F51"/>
  <c r="E51"/>
  <c r="M65"/>
  <c r="R82"/>
  <c r="D38"/>
  <c r="C38"/>
  <c r="F38"/>
  <c r="E38"/>
  <c r="M81"/>
  <c r="E93"/>
  <c r="D93"/>
  <c r="C93"/>
  <c r="F93"/>
  <c r="R19"/>
  <c r="C61"/>
  <c r="D61"/>
  <c r="E61"/>
  <c r="F61"/>
  <c r="M6"/>
  <c r="M38"/>
  <c r="R75"/>
  <c r="M91"/>
  <c r="R78"/>
  <c r="M96"/>
  <c r="M47"/>
  <c r="M84"/>
  <c r="E17"/>
  <c r="D17"/>
  <c r="F17"/>
  <c r="C17"/>
  <c r="R20"/>
  <c r="F84"/>
  <c r="D84"/>
  <c r="E84"/>
  <c r="C84"/>
  <c r="R36"/>
  <c r="M13"/>
  <c r="R98"/>
  <c r="M37"/>
  <c r="M44"/>
  <c r="Q99"/>
  <c r="G99"/>
  <c r="R33"/>
  <c r="C50"/>
  <c r="E50"/>
  <c r="F50"/>
  <c r="D50"/>
  <c r="F13"/>
  <c r="E13"/>
  <c r="C13"/>
  <c r="D13"/>
  <c r="R95"/>
  <c r="R18"/>
  <c r="E86"/>
  <c r="F86"/>
  <c r="D86"/>
  <c r="C86"/>
  <c r="R15"/>
  <c r="R80"/>
  <c r="D75"/>
  <c r="C75"/>
  <c r="F75"/>
  <c r="E75"/>
  <c r="K99"/>
  <c r="M9"/>
  <c r="F4"/>
  <c r="E4"/>
  <c r="C4"/>
  <c r="D4"/>
  <c r="M21"/>
  <c r="F34"/>
  <c r="C34"/>
  <c r="D34"/>
  <c r="E34"/>
  <c r="M97"/>
  <c r="R9"/>
  <c r="R22"/>
  <c r="E31"/>
  <c r="F31"/>
  <c r="C31"/>
  <c r="D31"/>
  <c r="C82"/>
  <c r="D82"/>
  <c r="E82"/>
  <c r="F82"/>
  <c r="D36"/>
  <c r="F36"/>
  <c r="C36"/>
  <c r="E36"/>
  <c r="M78"/>
  <c r="R63"/>
  <c r="F10"/>
  <c r="E10"/>
  <c r="D10"/>
  <c r="C10"/>
  <c r="C71"/>
  <c r="F71"/>
  <c r="D71"/>
  <c r="E71"/>
  <c r="M46"/>
  <c r="E70"/>
  <c r="F70"/>
  <c r="D70"/>
  <c r="C70"/>
  <c r="F26"/>
  <c r="C26"/>
  <c r="D26"/>
  <c r="E26"/>
  <c r="R51"/>
  <c r="E33"/>
  <c r="D33"/>
  <c r="C33"/>
  <c r="F33"/>
  <c r="M87"/>
  <c r="R71"/>
  <c r="C66"/>
  <c r="D66"/>
  <c r="F66"/>
  <c r="E66"/>
  <c r="M15"/>
  <c r="D64"/>
  <c r="C64"/>
  <c r="E64"/>
  <c r="F64"/>
  <c r="R60"/>
  <c r="M39"/>
  <c r="M36"/>
  <c r="F7"/>
  <c r="C7"/>
  <c r="E7"/>
  <c r="D7"/>
  <c r="M14"/>
  <c r="O99"/>
  <c r="M4"/>
  <c r="R61"/>
  <c r="M88"/>
  <c r="M3"/>
  <c r="I99"/>
  <c r="D80"/>
  <c r="E80"/>
  <c r="C80"/>
  <c r="F80"/>
  <c r="M24"/>
  <c r="M10"/>
  <c r="R68"/>
  <c r="F78"/>
  <c r="C78"/>
  <c r="E78"/>
  <c r="D78"/>
  <c r="R24"/>
  <c r="R35"/>
  <c r="M79"/>
  <c r="D47"/>
  <c r="C47"/>
  <c r="E47"/>
  <c r="F47"/>
  <c r="C79"/>
  <c r="F79"/>
  <c r="E79"/>
  <c r="D79"/>
  <c r="D24"/>
  <c r="F24"/>
  <c r="E24"/>
  <c r="C24"/>
  <c r="E69"/>
  <c r="F69"/>
  <c r="D69"/>
  <c r="C69"/>
  <c r="M58"/>
  <c r="R86"/>
  <c r="R97"/>
  <c r="P99"/>
  <c r="D76"/>
  <c r="E76"/>
  <c r="F76"/>
  <c r="C76"/>
  <c r="R94"/>
  <c r="C62"/>
  <c r="F62"/>
  <c r="E62"/>
  <c r="D62"/>
  <c r="M25"/>
  <c r="R13"/>
  <c r="R87"/>
  <c r="M55"/>
  <c r="D49"/>
  <c r="F49"/>
  <c r="E49"/>
  <c r="C49"/>
  <c r="F90"/>
  <c r="D90"/>
  <c r="C90"/>
  <c r="E90"/>
  <c r="M43"/>
  <c r="M63"/>
  <c r="M18"/>
  <c r="D43"/>
  <c r="E43"/>
  <c r="C43"/>
  <c r="F43"/>
  <c r="D89"/>
  <c r="F89"/>
  <c r="C89"/>
  <c r="E89"/>
  <c r="R46"/>
  <c r="R66"/>
  <c r="D96"/>
  <c r="E96"/>
  <c r="F96"/>
  <c r="C96"/>
  <c r="R48"/>
  <c r="F3"/>
  <c r="B99"/>
  <c r="E3"/>
  <c r="C3"/>
  <c r="D3"/>
  <c r="E28"/>
  <c r="D28"/>
  <c r="F28"/>
  <c r="C28"/>
  <c r="R40"/>
  <c r="M33"/>
  <c r="R6"/>
  <c r="M76"/>
  <c r="M31"/>
  <c r="C81"/>
  <c r="E81"/>
  <c r="F81"/>
  <c r="D81"/>
  <c r="M83"/>
  <c r="R54"/>
  <c r="R76"/>
  <c r="M54"/>
  <c r="D14"/>
  <c r="C14"/>
  <c r="F14"/>
  <c r="E14"/>
  <c r="C37"/>
  <c r="D37"/>
  <c r="F37"/>
  <c r="E37"/>
  <c r="R62"/>
  <c r="C92"/>
  <c r="D92"/>
  <c r="F92"/>
  <c r="E92"/>
  <c r="C11"/>
  <c r="F11"/>
  <c r="D11"/>
  <c r="E11"/>
  <c r="M94"/>
  <c r="D12"/>
  <c r="F12"/>
  <c r="C12"/>
  <c r="E12"/>
  <c r="F60"/>
  <c r="C60"/>
  <c r="D60"/>
  <c r="E60"/>
  <c r="R10"/>
  <c r="M23"/>
  <c r="M28"/>
  <c r="F53"/>
  <c r="E53"/>
  <c r="C53"/>
  <c r="D53"/>
  <c r="M77"/>
  <c r="M66"/>
  <c r="M73"/>
  <c r="M49"/>
  <c r="M19"/>
  <c r="M8"/>
  <c r="C65"/>
  <c r="E65"/>
  <c r="D65"/>
  <c r="F65"/>
  <c r="R12"/>
  <c r="R5"/>
  <c r="M51"/>
  <c r="M11"/>
  <c r="R37"/>
  <c r="N99"/>
  <c r="R3"/>
  <c r="E56"/>
  <c r="C56"/>
  <c r="F56"/>
  <c r="D56"/>
  <c r="R21"/>
  <c r="R45"/>
  <c r="D16"/>
  <c r="F16"/>
  <c r="C16"/>
  <c r="E16"/>
  <c r="R89"/>
  <c r="F54"/>
  <c r="C54"/>
  <c r="E54"/>
  <c r="D54"/>
  <c r="M20"/>
  <c r="C9"/>
  <c r="F9"/>
  <c r="D9"/>
  <c r="E9"/>
  <c r="R92"/>
  <c r="R69"/>
  <c r="M71"/>
  <c r="D85"/>
  <c r="F85"/>
  <c r="C85"/>
  <c r="E85"/>
  <c r="R77"/>
  <c r="D98"/>
  <c r="C98"/>
  <c r="F98"/>
  <c r="E98"/>
  <c r="M22"/>
  <c r="M69"/>
  <c r="R96"/>
  <c r="M48"/>
  <c r="R39"/>
  <c r="M42"/>
  <c r="M41"/>
  <c r="R27"/>
  <c r="R14"/>
  <c r="M16"/>
  <c r="M5"/>
  <c r="M57"/>
  <c r="D88"/>
  <c r="F88"/>
  <c r="C88"/>
  <c r="E88"/>
  <c r="M92"/>
  <c r="E52"/>
  <c r="C52"/>
  <c r="F52"/>
  <c r="D52"/>
  <c r="R56"/>
  <c r="R85"/>
  <c r="E72"/>
  <c r="F72"/>
  <c r="D72"/>
  <c r="C72"/>
  <c r="R64"/>
  <c r="M32"/>
  <c r="C58"/>
  <c r="F58"/>
  <c r="E58"/>
  <c r="D58"/>
  <c r="F29"/>
  <c r="E29"/>
  <c r="D29"/>
  <c r="C29"/>
  <c r="R8"/>
  <c r="C27"/>
  <c r="F27"/>
  <c r="D27"/>
  <c r="E27"/>
  <c r="R28"/>
  <c r="M45"/>
  <c r="R91"/>
  <c r="H99"/>
  <c r="C63"/>
  <c r="F63"/>
  <c r="D63"/>
  <c r="E63"/>
  <c r="C20"/>
  <c r="F20"/>
  <c r="E20"/>
  <c r="D20"/>
  <c r="E91"/>
  <c r="D91"/>
  <c r="F91"/>
  <c r="C91"/>
  <c r="R7"/>
  <c r="R38"/>
  <c r="M29"/>
  <c r="C95"/>
  <c r="D95"/>
  <c r="F95"/>
  <c r="E95"/>
  <c r="F94"/>
  <c r="E94"/>
  <c r="C94"/>
  <c r="D94"/>
  <c r="R31"/>
  <c r="C39"/>
  <c r="D39"/>
  <c r="F39"/>
  <c r="E39"/>
  <c r="F18"/>
  <c r="E18"/>
  <c r="D18"/>
  <c r="C18"/>
  <c r="M61"/>
  <c r="D35"/>
  <c r="F35"/>
  <c r="C35"/>
  <c r="E35"/>
  <c r="R17"/>
  <c r="R57"/>
  <c r="R32"/>
  <c r="R93"/>
  <c r="F67"/>
  <c r="E67"/>
  <c r="C67"/>
  <c r="D67"/>
  <c r="D48"/>
  <c r="F48"/>
  <c r="C48"/>
  <c r="E48"/>
  <c r="M40"/>
  <c r="D30"/>
  <c r="C30"/>
  <c r="E30"/>
  <c r="F30"/>
  <c r="R29"/>
  <c r="M93"/>
  <c r="E45"/>
  <c r="F45"/>
  <c r="D45"/>
  <c r="C45"/>
  <c r="C25"/>
  <c r="D25"/>
  <c r="F25"/>
  <c r="E25"/>
  <c r="R70"/>
  <c r="M50"/>
  <c r="M27"/>
  <c r="M12"/>
  <c r="R11"/>
  <c r="F83"/>
  <c r="E83"/>
  <c r="D83"/>
  <c r="C83"/>
  <c r="R83"/>
  <c r="R16"/>
  <c r="M86"/>
  <c r="R73"/>
  <c r="M62"/>
  <c r="M74"/>
  <c r="R26"/>
  <c r="M89"/>
  <c r="E46"/>
  <c r="F46"/>
  <c r="D46"/>
  <c r="C46"/>
  <c r="C8"/>
  <c r="F8"/>
  <c r="E8"/>
  <c r="D8"/>
  <c r="M17"/>
  <c r="R44"/>
  <c r="F87"/>
  <c r="D87"/>
  <c r="C87"/>
  <c r="E87"/>
  <c r="J99"/>
  <c r="D97"/>
  <c r="C97"/>
  <c r="F97"/>
  <c r="E97"/>
  <c r="C6"/>
  <c r="E6"/>
  <c r="D6"/>
  <c r="F6"/>
  <c r="D44"/>
  <c r="C44"/>
  <c r="E44"/>
  <c r="F44"/>
  <c r="R34"/>
  <c r="M67"/>
  <c r="R90"/>
  <c r="R84"/>
  <c r="R42"/>
  <c r="R53"/>
  <c r="M64"/>
  <c r="M95"/>
  <c r="M82"/>
  <c r="C23"/>
  <c r="F23"/>
  <c r="E23"/>
  <c r="D23"/>
  <c r="M35"/>
  <c r="M60"/>
  <c r="M52"/>
  <c r="M7"/>
  <c r="R81"/>
  <c r="C32"/>
  <c r="E32"/>
  <c r="F32"/>
  <c r="D32"/>
  <c r="F22"/>
  <c r="D22"/>
  <c r="C22"/>
  <c r="E22"/>
  <c r="M30"/>
  <c r="F68"/>
  <c r="C68"/>
  <c r="D68"/>
  <c r="E68"/>
  <c r="E19"/>
  <c r="D19"/>
  <c r="F19"/>
  <c r="C19"/>
  <c r="E73"/>
  <c r="D73"/>
  <c r="C73"/>
  <c r="F73"/>
  <c r="F59"/>
  <c r="C59"/>
  <c r="D59"/>
  <c r="E59"/>
  <c r="R65"/>
  <c r="M90"/>
  <c r="E5"/>
  <c r="D5"/>
  <c r="F5"/>
  <c r="C5"/>
  <c r="R23"/>
  <c r="D55"/>
  <c r="C55"/>
  <c r="E55"/>
  <c r="F55"/>
  <c r="R30"/>
  <c r="C42"/>
  <c r="F42"/>
  <c r="E42"/>
  <c r="D42"/>
  <c r="R41"/>
  <c r="M68"/>
  <c r="C41"/>
  <c r="D41"/>
  <c r="F41"/>
  <c r="E41"/>
  <c r="E77"/>
  <c r="C77"/>
  <c r="D77"/>
  <c r="F77"/>
  <c r="R43"/>
  <c r="D21"/>
  <c r="C21"/>
  <c r="E21"/>
  <c r="F21"/>
  <c r="M85"/>
  <c r="M59"/>
  <c r="R88"/>
  <c r="M34"/>
  <c r="R59"/>
  <c r="R52"/>
  <c r="R72"/>
  <c r="R50"/>
  <c r="E40"/>
  <c r="C40"/>
  <c r="D40"/>
  <c r="F40"/>
  <c r="R79"/>
  <c r="M80"/>
  <c r="D57"/>
  <c r="C57"/>
  <c r="E57"/>
  <c r="F57"/>
  <c r="M72"/>
  <c r="R55"/>
  <c r="M26"/>
  <c r="R4"/>
  <c r="R58"/>
  <c r="M98"/>
  <c r="R49"/>
  <c r="F15"/>
  <c r="E15"/>
  <c r="D15"/>
  <c r="C15"/>
  <c r="R25"/>
  <c r="L99"/>
  <c r="M70"/>
  <c r="M53"/>
  <c r="R74"/>
  <c r="R47"/>
  <c r="M56"/>
  <c r="D74"/>
  <c r="F74"/>
  <c r="C74"/>
  <c r="E74"/>
  <c r="T35" i="73"/>
  <c r="R36"/>
  <c r="D36" i="29" s="1"/>
  <c r="S36" i="73"/>
  <c r="D36" i="28" s="1"/>
  <c r="Q36" i="73"/>
  <c r="D36" i="26" s="1"/>
  <c r="P36" i="73"/>
  <c r="D36" i="24" s="1"/>
  <c r="K34" i="65"/>
  <c r="F35"/>
  <c r="D99" i="78" l="1"/>
  <c r="R99"/>
  <c r="F99"/>
  <c r="E99"/>
  <c r="M99"/>
  <c r="C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AY82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9"/>
  <c r="CW46"/>
  <c r="CW16"/>
  <c r="CP44"/>
  <c r="CP87"/>
  <c r="CP35"/>
  <c r="CP30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<sst xmlns="http://schemas.openxmlformats.org/spreadsheetml/2006/main" count="9403" uniqueCount="595">
  <si>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</si>
  <si>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</si>
  <si>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</si>
  <si>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</si>
  <si>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</si>
  <si>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</si>
  <si>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</si>
  <si>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</si>
  <si>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</si>
  <si>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</si>
  <si>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</si>
  <si>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</si>
  <si>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</si>
  <si>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</si>
  <si>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</si>
  <si>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</si>
  <si>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</si>
  <si>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</si>
  <si>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</si>
  <si>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</si>
  <si>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</si>
  <si>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</si>
  <si>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</si>
  <si>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</si>
  <si>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</si>
  <si>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</si>
  <si>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</si>
  <si>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</si>
  <si>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</si>
  <si>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</si>
  <si>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</si>
  <si>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</si>
  <si>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</si>
  <si>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</si>
  <si>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</si>
  <si>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</si>
  <si>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</si>
  <si>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</si>
  <si>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</si>
  <si>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</si>
  <si>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</si>
  <si>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</si>
  <si>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</si>
  <si>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</si>
  <si>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</si>
  <si>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</si>
  <si>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</si>
  <si>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</si>
  <si>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</si>
  <si>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</si>
  <si>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</si>
  <si>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</si>
  <si>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</si>
  <si>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</si>
  <si>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</si>
  <si>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</si>
  <si>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</si>
  <si>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</si>
  <si>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</si>
  <si>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</si>
  <si>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</si>
  <si>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</si>
  <si>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</si>
  <si>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</si>
  <si>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</si>
  <si>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</si>
  <si>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</si>
  <si>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</si>
  <si>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</si>
  <si>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</si>
  <si>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</si>
  <si>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</si>
  <si>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</si>
  <si>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</si>
  <si>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</si>
  <si>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</si>
  <si>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</si>
  <si>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</si>
  <si>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</si>
  <si>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</si>
  <si>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</si>
  <si>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</si>
  <si>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</si>
  <si>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</si>
  <si>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</si>
  <si>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</si>
  <si>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</si>
  <si>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</si>
  <si>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</si>
  <si>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</si>
  <si>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</si>
  <si>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</si>
  <si>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</si>
  <si>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</si>
  <si>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</si>
  <si>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</si>
  <si>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</si>
  <si>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</si>
  <si>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</si>
  <si>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</si>
  <si>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</si>
  <si>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</si>
  <si>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</si>
  <si>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</si>
  <si>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</si>
  <si>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</si>
  <si>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</si>
  <si>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</si>
  <si>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</si>
  <si>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</si>
  <si>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</si>
  <si>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</si>
  <si>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</si>
  <si>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</si>
  <si>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</si>
  <si>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</si>
  <si>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</si>
  <si>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</si>
  <si>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</si>
  <si>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</si>
  <si>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</si>
  <si>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</si>
  <si>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</si>
  <si>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</si>
  <si>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</si>
  <si>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</si>
  <si>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</si>
  <si>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</si>
  <si>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</si>
  <si>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</si>
  <si>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</si>
  <si>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</si>
  <si>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</si>
  <si>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</si>
  <si>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</si>
  <si>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</si>
  <si>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</si>
  <si>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</si>
  <si>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</si>
  <si>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</si>
  <si>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</si>
  <si>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</si>
  <si>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</si>
  <si>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</si>
  <si>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</si>
  <si>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</si>
  <si>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</si>
  <si>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</si>
  <si>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</si>
  <si>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</si>
  <si>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</si>
  <si>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</si>
  <si>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</si>
  <si>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</si>
  <si>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</si>
  <si>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</si>
  <si>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</si>
  <si>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</si>
  <si>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</si>
  <si>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</si>
  <si>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</si>
  <si>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</si>
  <si>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</si>
  <si>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</si>
  <si>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</si>
  <si>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</si>
  <si>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</si>
  <si>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</si>
  <si>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</si>
  <si>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</si>
  <si>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</si>
  <si>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</si>
  <si>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</si>
  <si>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</si>
  <si>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</si>
  <si>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</si>
  <si>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</si>
  <si>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</si>
  <si>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</si>
  <si>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</si>
  <si>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</si>
  <si>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</si>
  <si>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</si>
  <si>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</si>
  <si>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</si>
  <si>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</si>
  <si>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</si>
  <si>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</si>
  <si>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</si>
  <si>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</si>
  <si>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</si>
  <si>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</si>
  <si>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</si>
  <si>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</si>
  <si>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</si>
  <si>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</si>
  <si>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</si>
  <si>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</si>
  <si>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</si>
  <si>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</si>
  <si>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</si>
  <si>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</si>
  <si>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</si>
  <si>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</si>
  <si>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</si>
  <si>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</si>
  <si>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</si>
  <si>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</si>
  <si>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</si>
  <si>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</si>
  <si>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</si>
  <si>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</si>
  <si>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</si>
  <si>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</si>
  <si>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</si>
  <si>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</si>
  <si>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</si>
  <si>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</si>
  <si>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</si>
  <si>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</si>
  <si>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</si>
  <si>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</si>
  <si>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</si>
  <si>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</si>
  <si>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</si>
  <si>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</si>
  <si>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</si>
  <si>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</si>
  <si>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</si>
  <si>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</si>
  <si>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</si>
  <si>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</si>
  <si>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</si>
  <si>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</si>
  <si>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</si>
  <si>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</si>
  <si>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</si>
  <si>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</si>
  <si>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</si>
  <si>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</si>
  <si>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</si>
  <si>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</si>
  <si>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</si>
  <si>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</si>
  <si>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</si>
  <si>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</si>
  <si>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</si>
  <si>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</si>
  <si>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</si>
  <si>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</si>
  <si>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</si>
  <si>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</si>
  <si>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</si>
  <si>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</si>
  <si>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</si>
  <si>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</si>
  <si>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</si>
  <si>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</si>
  <si>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</si>
  <si>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</si>
  <si>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</si>
  <si>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</si>
  <si>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</si>
  <si>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</si>
  <si>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</si>
  <si>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</si>
  <si>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</si>
  <si>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</si>
  <si>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</si>
  <si>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</si>
  <si>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</si>
  <si>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</si>
  <si>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</si>
  <si>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</si>
  <si>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</si>
  <si>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</si>
  <si>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</si>
  <si>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</si>
  <si>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</si>
  <si>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</si>
  <si>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</si>
  <si>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</si>
  <si>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</si>
  <si>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</si>
  <si>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</si>
  <si>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</si>
  <si>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</si>
  <si>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</si>
  <si>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</si>
  <si>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</si>
  <si>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</si>
  <si>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</si>
  <si>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</si>
  <si>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</si>
  <si>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</si>
  <si>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</si>
  <si>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</si>
  <si>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</si>
  <si>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</si>
  <si>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</si>
  <si>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</si>
  <si>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</si>
  <si>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</si>
  <si>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</si>
  <si>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</si>
  <si>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</si>
  <si>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</si>
  <si>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</si>
  <si>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</si>
  <si>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</si>
  <si>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</si>
  <si>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</si>
  <si>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</si>
  <si>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</si>
  <si>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</si>
  <si>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</si>
  <si>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</si>
  <si>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</si>
  <si>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</si>
  <si>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</si>
  <si>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</si>
  <si>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</si>
  <si>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</si>
  <si>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</si>
  <si>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</si>
  <si>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</si>
  <si>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</si>
  <si>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</si>
  <si>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</si>
  <si>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</si>
  <si>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</si>
  <si>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</si>
  <si>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</si>
  <si>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</si>
  <si>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</si>
  <si>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</si>
  <si>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</si>
  <si>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</si>
  <si>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</si>
  <si>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</si>
  <si>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</si>
  <si>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</si>
  <si>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</si>
  <si>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</si>
  <si>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</si>
  <si>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</si>
  <si>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</si>
  <si>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</si>
  <si>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</si>
  <si>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</si>
  <si>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</si>
  <si>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</si>
  <si>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</si>
  <si>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</si>
  <si>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</si>
  <si>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</si>
  <si>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</si>
  <si>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</si>
  <si>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</si>
  <si>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</si>
  <si>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</si>
  <si>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</si>
  <si>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</si>
  <si>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</si>
  <si>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</si>
  <si>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</si>
  <si>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</si>
  <si>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</si>
  <si>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</si>
  <si>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</si>
  <si>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</si>
  <si>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</si>
  <si>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</si>
  <si>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</si>
  <si>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</si>
  <si>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</si>
  <si>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</si>
  <si>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</si>
  <si>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</si>
  <si>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</si>
  <si>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</si>
  <si>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</si>
  <si>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</si>
  <si>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</si>
  <si>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</si>
  <si>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</si>
  <si>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</si>
  <si>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</si>
  <si>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</si>
  <si>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</si>
  <si>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</si>
  <si>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</si>
  <si>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</si>
  <si>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</si>
  <si>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</si>
  <si>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</si>
  <si>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</si>
  <si>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</si>
  <si>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</si>
  <si>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</si>
  <si>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</si>
  <si>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</si>
  <si>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</si>
  <si>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</si>
  <si>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</si>
  <si>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</si>
  <si>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</si>
  <si>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</si>
  <si>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</si>
  <si>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</si>
  <si>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</si>
  <si>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</si>
  <si>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</si>
  <si>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</si>
  <si>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</si>
  <si>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</si>
  <si>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</si>
  <si>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</si>
  <si>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</si>
  <si>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</si>
  <si>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</si>
  <si>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</si>
  <si>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</si>
  <si>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</si>
  <si>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</si>
  <si>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</si>
  <si>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</si>
  <si>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</si>
  <si>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</si>
  <si>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</si>
  <si>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</si>
  <si>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</si>
  <si>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</si>
  <si>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</si>
  <si>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</si>
  <si>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</si>
  <si>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</si>
  <si>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</si>
  <si>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</si>
  <si>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</si>
  <si>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</si>
  <si>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</si>
  <si>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</si>
  <si>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</si>
  <si>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</si>
  <si>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</si>
  <si>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</si>
  <si>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</si>
  <si>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</si>
  <si>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</si>
  <si>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</si>
  <si>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</si>
  <si>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</si>
  <si>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</si>
  <si>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</si>
  <si>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</si>
  <si>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</si>
  <si>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</si>
  <si>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</si>
  <si>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</si>
  <si>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</si>
  <si>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</si>
  <si>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</si>
  <si>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</si>
  <si>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</si>
  <si>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</si>
  <si>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</si>
  <si>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</si>
  <si>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</si>
  <si>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</si>
  <si>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</si>
  <si>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</si>
  <si>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</si>
  <si>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</si>
  <si>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</si>
  <si>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</si>
  <si>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</si>
  <si>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</si>
  <si>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</si>
  <si>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</si>
  <si>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</si>
  <si>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</si>
  <si>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</si>
  <si>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</si>
  <si>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</si>
  <si>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</si>
  <si>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</si>
  <si>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</si>
  <si>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</si>
  <si>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</si>
  <si>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</si>
  <si>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</si>
  <si>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</si>
  <si>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</si>
  <si>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</si>
  <si>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</si>
  <si>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</si>
  <si>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</si>
  <si>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</si>
  <si>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</si>
  <si>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</si>
  <si>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</si>
  <si>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</si>
  <si>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</si>
  <si>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</si>
  <si>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</si>
  <si>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</si>
  <si>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</si>
  <si>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</si>
  <si>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</si>
  <si>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</si>
  <si>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</si>
  <si>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</si>
  <si>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</si>
  <si>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</si>
  <si>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</si>
  <si>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</si>
  <si>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</si>
  <si>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</si>
  <si>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</si>
  <si>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</si>
  <si>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</si>
  <si>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</si>
  <si>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</si>
  <si>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</si>
  <si>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</si>
  <si>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</si>
  <si>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</si>
  <si>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</si>
  <si>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</si>
  <si>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</si>
  <si>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</si>
  <si>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</si>
  <si>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</si>
  <si>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</si>
  <si>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</si>
  <si>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</si>
  <si>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</si>
  <si>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</si>
  <si>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</si>
  <si>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</si>
  <si>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</si>
  <si>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</si>
  <si>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</si>
  <si>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</si>
  <si>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67IS2025/02/26</t>
  </si>
  <si>
    <t>JPL2</t>
  </si>
  <si>
    <t>GNA/NR/2025/02/01/9969</t>
  </si>
  <si>
    <t>ITCWIND</t>
  </si>
  <si>
    <t>NR/2024/24418/A/54959</t>
  </si>
  <si>
    <t>JIPL</t>
  </si>
  <si>
    <t>NR/2025/25070/A/55305</t>
  </si>
  <si>
    <t>TPC_MSEB</t>
  </si>
  <si>
    <t>GNA/WR/2025/01/01/8625</t>
  </si>
  <si>
    <t>GOA_Beneficiary</t>
  </si>
  <si>
    <t>WR/2025/26047/A/55252</t>
  </si>
  <si>
    <t>HP</t>
  </si>
  <si>
    <t>GNA/NR/2025/02/16/1676</t>
  </si>
  <si>
    <t>AEML</t>
  </si>
  <si>
    <t>GNA/WR/2025/01/01/9606</t>
  </si>
  <si>
    <t>GNA/WR/2024/11/01/4200</t>
  </si>
  <si>
    <t>KSEB</t>
  </si>
  <si>
    <t>GNA/SR/2025/02/01/7432</t>
  </si>
  <si>
    <t>RKM_POWER</t>
  </si>
  <si>
    <t>GNA/NR/2025/02/01/2594</t>
  </si>
  <si>
    <t>TPSL_BKN2</t>
  </si>
  <si>
    <t>NR/2025/25400/C</t>
  </si>
  <si>
    <t>TCSPL_BKN2</t>
  </si>
  <si>
    <t>ABLWM1_AEROCITY</t>
  </si>
  <si>
    <t>NR/2025/25266/A/55206</t>
  </si>
  <si>
    <t>APSEPL_FTG</t>
  </si>
  <si>
    <t>GNARE/NR/2024/12/20/3668</t>
  </si>
  <si>
    <t>OIDLWM3_AEROCITY</t>
  </si>
  <si>
    <t>NR/2025/25267/A/55216</t>
  </si>
  <si>
    <t>RSRPL_BKN</t>
  </si>
  <si>
    <t>NR/2025/25401/C</t>
  </si>
  <si>
    <t>OIDLWM2_AEROCITY</t>
  </si>
  <si>
    <t>NR/2025/25265/A/55208</t>
  </si>
  <si>
    <t>TRN_ENERGY</t>
  </si>
  <si>
    <t>GNA/NR/2025/02/01/5886</t>
  </si>
  <si>
    <t>CHANJUII</t>
  </si>
  <si>
    <t>NR/01082024/19092033/Chanju/TPDDL/01082024</t>
  </si>
  <si>
    <t>BAWANA_GAS</t>
  </si>
  <si>
    <t>NR/30092023/26122029/SH-06</t>
  </si>
  <si>
    <t>GNA/SR/2025/02/01/6460</t>
  </si>
  <si>
    <t>GNA/NR/2025/02/01/2143</t>
  </si>
  <si>
    <t>GNA/NR/2025/02/16/1380</t>
  </si>
  <si>
    <t>SKS_Raigarh</t>
  </si>
  <si>
    <t>GNA/NR/2025/02/01/4863</t>
  </si>
  <si>
    <t>NR/30092023/31122025/SH-07</t>
  </si>
  <si>
    <t>ABLWM1_AEROCITY-TCSPL_BKN2</t>
  </si>
  <si>
    <t>OIDLWM3_AEROCITY-TCSPL_BKN2</t>
  </si>
  <si>
    <t>OIDLWM2_AEROCITY-TCSPL_BKN2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</si>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</sst>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-0.25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-0.25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-0.25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-0.25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-0.25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-0.25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-0.25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-0.25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-0.25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-0.25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-0.25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-0.25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-0.25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-0.25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-0.25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-0.25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-0.25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-0.25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-0.25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-0.25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-0.25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-0.25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-0.25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-0.25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-0.25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-0.25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-0.25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-0.25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-0.25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-0.25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-0.25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-0.25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-0.25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-0.25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-0.25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-0.25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-0.25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-0.25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-0.25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-0.25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-0.25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-0.25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-0.25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-0.25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-0.25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-0.25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-0.25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-0.25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-0.5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-0.5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-0.5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-0.5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-0.25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-0.25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-0.25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-0.25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-0.25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-0.25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-0.25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-0.25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-0.25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-0.25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-0.25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-0.25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-0.25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-0.25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-0.25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-0.25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-0.25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-0.25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-0.25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-0.25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-0.25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-0.25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-0.25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-0.25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-0.25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-0.25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-0.25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-0.25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700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700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700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700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700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700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700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700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700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700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700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700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700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700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700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700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700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700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700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700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700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700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700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700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700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700</v>
          </cell>
          <cell r="G31">
            <v>0</v>
          </cell>
          <cell r="J31">
            <v>281.04000000000002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700</v>
          </cell>
          <cell r="G32">
            <v>0</v>
          </cell>
          <cell r="J32">
            <v>296.64999999999998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700</v>
          </cell>
          <cell r="G33">
            <v>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700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700</v>
          </cell>
          <cell r="G35">
            <v>0</v>
          </cell>
          <cell r="J35">
            <v>310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700</v>
          </cell>
          <cell r="G36">
            <v>0</v>
          </cell>
          <cell r="J36">
            <v>310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700</v>
          </cell>
          <cell r="G37">
            <v>0</v>
          </cell>
          <cell r="J37">
            <v>296.64999999999998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700</v>
          </cell>
          <cell r="G38">
            <v>0</v>
          </cell>
          <cell r="J38">
            <v>296.64999999999998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700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700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670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670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680</v>
          </cell>
          <cell r="G79">
            <v>0</v>
          </cell>
          <cell r="J79">
            <v>296.64999999999998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680</v>
          </cell>
          <cell r="G80">
            <v>0</v>
          </cell>
          <cell r="J80">
            <v>296.64999999999998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680</v>
          </cell>
          <cell r="G81">
            <v>0</v>
          </cell>
          <cell r="J81">
            <v>296.64999999999998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680</v>
          </cell>
          <cell r="G82">
            <v>0</v>
          </cell>
          <cell r="J82">
            <v>296.64999999999998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680</v>
          </cell>
          <cell r="G83">
            <v>0</v>
          </cell>
          <cell r="J83">
            <v>296.64999999999998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680</v>
          </cell>
          <cell r="G84">
            <v>0</v>
          </cell>
          <cell r="J84">
            <v>271.44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45714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7">
        <v>45715.002083333333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45714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24</v>
      </c>
      <c r="C3" s="204">
        <v>12.5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5.2149999999999999</v>
      </c>
      <c r="J3" s="22">
        <f>C3*E3/100</f>
        <v>2.9162499999999998</v>
      </c>
      <c r="K3" s="22">
        <f>C3*F3/100</f>
        <v>3.76125</v>
      </c>
      <c r="L3" s="22">
        <f>C3*G3/100</f>
        <v>0.60750000000000004</v>
      </c>
      <c r="M3" s="155">
        <f>SUM(I3:L3)</f>
        <v>12.5</v>
      </c>
      <c r="N3" s="23"/>
      <c r="P3" s="38">
        <f t="shared" ref="P3:P34" si="1">I3</f>
        <v>5.2149999999999999</v>
      </c>
      <c r="Q3" s="38">
        <f t="shared" ref="Q3:Q34" si="2">J3</f>
        <v>2.9162499999999998</v>
      </c>
      <c r="R3" s="38">
        <f t="shared" ref="R3:R34" si="3">K3</f>
        <v>3.76125</v>
      </c>
      <c r="S3" s="38">
        <f t="shared" ref="S3:S34" si="4">L3</f>
        <v>0.60750000000000004</v>
      </c>
      <c r="T3" s="38">
        <f>SUM(P3:S3)</f>
        <v>12.5</v>
      </c>
    </row>
    <row r="4" spans="1:20">
      <c r="A4" s="8" t="s">
        <v>46</v>
      </c>
      <c r="B4" s="204">
        <v>24</v>
      </c>
      <c r="C4" s="204">
        <v>24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10.0128</v>
      </c>
      <c r="J4" s="22">
        <f t="shared" ref="J4:J67" si="6">C4*E4/100</f>
        <v>5.5991999999999997</v>
      </c>
      <c r="K4" s="22">
        <f t="shared" ref="K4:K67" si="7">C4*F4/100</f>
        <v>7.2215999999999996</v>
      </c>
      <c r="L4" s="22">
        <f t="shared" ref="L4:L67" si="8">C4*G4/100</f>
        <v>1.1664000000000001</v>
      </c>
      <c r="M4" s="156">
        <f t="shared" ref="M4:M67" si="9">SUM(I4:L4)</f>
        <v>24</v>
      </c>
      <c r="N4" s="23"/>
      <c r="P4" s="38">
        <f t="shared" si="1"/>
        <v>10.0128</v>
      </c>
      <c r="Q4" s="38">
        <f t="shared" si="2"/>
        <v>5.5991999999999997</v>
      </c>
      <c r="R4" s="38">
        <f t="shared" si="3"/>
        <v>7.2215999999999996</v>
      </c>
      <c r="S4" s="38">
        <f t="shared" si="4"/>
        <v>1.1664000000000001</v>
      </c>
      <c r="T4" s="38">
        <f t="shared" ref="T4:T67" si="10">SUM(P4:S4)</f>
        <v>24</v>
      </c>
    </row>
    <row r="5" spans="1:20">
      <c r="A5" s="8" t="s">
        <v>47</v>
      </c>
      <c r="B5" s="204">
        <v>24</v>
      </c>
      <c r="C5" s="204">
        <v>24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10.0128</v>
      </c>
      <c r="J5" s="22">
        <f t="shared" si="6"/>
        <v>5.5991999999999997</v>
      </c>
      <c r="K5" s="22">
        <f t="shared" si="7"/>
        <v>7.2215999999999996</v>
      </c>
      <c r="L5" s="22">
        <f t="shared" si="8"/>
        <v>1.1664000000000001</v>
      </c>
      <c r="M5" s="156">
        <f t="shared" si="9"/>
        <v>24</v>
      </c>
      <c r="N5" s="23"/>
      <c r="P5" s="38">
        <f t="shared" si="1"/>
        <v>10.0128</v>
      </c>
      <c r="Q5" s="38">
        <f t="shared" si="2"/>
        <v>5.5991999999999997</v>
      </c>
      <c r="R5" s="38">
        <f t="shared" si="3"/>
        <v>7.2215999999999996</v>
      </c>
      <c r="S5" s="38">
        <f t="shared" si="4"/>
        <v>1.1664000000000001</v>
      </c>
      <c r="T5" s="38">
        <f t="shared" si="10"/>
        <v>24</v>
      </c>
    </row>
    <row r="6" spans="1:20">
      <c r="A6" s="8" t="s">
        <v>48</v>
      </c>
      <c r="B6" s="204">
        <v>24</v>
      </c>
      <c r="C6" s="204">
        <v>24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10.0128</v>
      </c>
      <c r="J6" s="22">
        <f t="shared" si="6"/>
        <v>5.5991999999999997</v>
      </c>
      <c r="K6" s="22">
        <f t="shared" si="7"/>
        <v>7.2215999999999996</v>
      </c>
      <c r="L6" s="22">
        <f t="shared" si="8"/>
        <v>1.1664000000000001</v>
      </c>
      <c r="M6" s="156">
        <f t="shared" si="9"/>
        <v>24</v>
      </c>
      <c r="N6" s="23"/>
      <c r="P6" s="38">
        <f t="shared" si="1"/>
        <v>10.0128</v>
      </c>
      <c r="Q6" s="38">
        <f t="shared" si="2"/>
        <v>5.5991999999999997</v>
      </c>
      <c r="R6" s="38">
        <f t="shared" si="3"/>
        <v>7.2215999999999996</v>
      </c>
      <c r="S6" s="38">
        <f t="shared" si="4"/>
        <v>1.1664000000000001</v>
      </c>
      <c r="T6" s="38">
        <f t="shared" si="10"/>
        <v>24</v>
      </c>
    </row>
    <row r="7" spans="1:20">
      <c r="A7" s="8" t="s">
        <v>49</v>
      </c>
      <c r="B7" s="204">
        <v>24</v>
      </c>
      <c r="C7" s="204">
        <v>24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10.0128</v>
      </c>
      <c r="J7" s="22">
        <f t="shared" si="6"/>
        <v>5.5991999999999997</v>
      </c>
      <c r="K7" s="22">
        <f t="shared" si="7"/>
        <v>7.2215999999999996</v>
      </c>
      <c r="L7" s="22">
        <f t="shared" si="8"/>
        <v>1.1664000000000001</v>
      </c>
      <c r="M7" s="156">
        <f t="shared" si="9"/>
        <v>24</v>
      </c>
      <c r="N7" s="23"/>
      <c r="P7" s="38">
        <f t="shared" si="1"/>
        <v>10.0128</v>
      </c>
      <c r="Q7" s="38">
        <f t="shared" si="2"/>
        <v>5.5991999999999997</v>
      </c>
      <c r="R7" s="38">
        <f t="shared" si="3"/>
        <v>7.2215999999999996</v>
      </c>
      <c r="S7" s="38">
        <f t="shared" si="4"/>
        <v>1.1664000000000001</v>
      </c>
      <c r="T7" s="38">
        <f t="shared" si="10"/>
        <v>24</v>
      </c>
    </row>
    <row r="8" spans="1:20">
      <c r="A8" s="8" t="s">
        <v>50</v>
      </c>
      <c r="B8" s="204">
        <v>24</v>
      </c>
      <c r="C8" s="204">
        <v>24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10.0128</v>
      </c>
      <c r="J8" s="22">
        <f t="shared" si="6"/>
        <v>5.5991999999999997</v>
      </c>
      <c r="K8" s="22">
        <f t="shared" si="7"/>
        <v>7.2215999999999996</v>
      </c>
      <c r="L8" s="22">
        <f t="shared" si="8"/>
        <v>1.1664000000000001</v>
      </c>
      <c r="M8" s="156">
        <f t="shared" si="9"/>
        <v>24</v>
      </c>
      <c r="N8" s="23"/>
      <c r="P8" s="38">
        <f t="shared" si="1"/>
        <v>10.0128</v>
      </c>
      <c r="Q8" s="38">
        <f t="shared" si="2"/>
        <v>5.5991999999999997</v>
      </c>
      <c r="R8" s="38">
        <f t="shared" si="3"/>
        <v>7.2215999999999996</v>
      </c>
      <c r="S8" s="38">
        <f t="shared" si="4"/>
        <v>1.1664000000000001</v>
      </c>
      <c r="T8" s="38">
        <f t="shared" si="10"/>
        <v>24</v>
      </c>
    </row>
    <row r="9" spans="1:20">
      <c r="A9" s="8" t="s">
        <v>51</v>
      </c>
      <c r="B9" s="204">
        <v>24</v>
      </c>
      <c r="C9" s="204">
        <v>24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10.0128</v>
      </c>
      <c r="J9" s="22">
        <f t="shared" si="6"/>
        <v>5.5991999999999997</v>
      </c>
      <c r="K9" s="22">
        <f t="shared" si="7"/>
        <v>7.2215999999999996</v>
      </c>
      <c r="L9" s="22">
        <f t="shared" si="8"/>
        <v>1.1664000000000001</v>
      </c>
      <c r="M9" s="156">
        <f t="shared" si="9"/>
        <v>24</v>
      </c>
      <c r="N9" s="23"/>
      <c r="P9" s="38">
        <f t="shared" si="1"/>
        <v>10.0128</v>
      </c>
      <c r="Q9" s="38">
        <f t="shared" si="2"/>
        <v>5.5991999999999997</v>
      </c>
      <c r="R9" s="38">
        <f t="shared" si="3"/>
        <v>7.2215999999999996</v>
      </c>
      <c r="S9" s="38">
        <f t="shared" si="4"/>
        <v>1.1664000000000001</v>
      </c>
      <c r="T9" s="38">
        <f t="shared" si="10"/>
        <v>24</v>
      </c>
    </row>
    <row r="10" spans="1:20">
      <c r="A10" s="8" t="s">
        <v>52</v>
      </c>
      <c r="B10" s="204">
        <v>24</v>
      </c>
      <c r="C10" s="204">
        <v>24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10.0128</v>
      </c>
      <c r="J10" s="22">
        <f t="shared" si="6"/>
        <v>5.5991999999999997</v>
      </c>
      <c r="K10" s="22">
        <f t="shared" si="7"/>
        <v>7.2215999999999996</v>
      </c>
      <c r="L10" s="22">
        <f t="shared" si="8"/>
        <v>1.1664000000000001</v>
      </c>
      <c r="M10" s="156">
        <f t="shared" si="9"/>
        <v>24</v>
      </c>
      <c r="N10" s="23"/>
      <c r="P10" s="38">
        <f t="shared" si="1"/>
        <v>10.0128</v>
      </c>
      <c r="Q10" s="38">
        <f t="shared" si="2"/>
        <v>5.5991999999999997</v>
      </c>
      <c r="R10" s="38">
        <f t="shared" si="3"/>
        <v>7.2215999999999996</v>
      </c>
      <c r="S10" s="38">
        <f t="shared" si="4"/>
        <v>1.1664000000000001</v>
      </c>
      <c r="T10" s="38">
        <f t="shared" si="10"/>
        <v>24</v>
      </c>
    </row>
    <row r="11" spans="1:20">
      <c r="A11" s="8" t="s">
        <v>53</v>
      </c>
      <c r="B11" s="204">
        <v>24</v>
      </c>
      <c r="C11" s="204">
        <v>24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10.0128</v>
      </c>
      <c r="J11" s="22">
        <f t="shared" si="6"/>
        <v>5.5991999999999997</v>
      </c>
      <c r="K11" s="22">
        <f t="shared" si="7"/>
        <v>7.2215999999999996</v>
      </c>
      <c r="L11" s="22">
        <f t="shared" si="8"/>
        <v>1.1664000000000001</v>
      </c>
      <c r="M11" s="156">
        <f t="shared" si="9"/>
        <v>24</v>
      </c>
      <c r="N11" s="23"/>
      <c r="P11" s="38">
        <f t="shared" si="1"/>
        <v>10.0128</v>
      </c>
      <c r="Q11" s="38">
        <f t="shared" si="2"/>
        <v>5.5991999999999997</v>
      </c>
      <c r="R11" s="38">
        <f t="shared" si="3"/>
        <v>7.2215999999999996</v>
      </c>
      <c r="S11" s="38">
        <f t="shared" si="4"/>
        <v>1.1664000000000001</v>
      </c>
      <c r="T11" s="38">
        <f t="shared" si="10"/>
        <v>24</v>
      </c>
    </row>
    <row r="12" spans="1:20">
      <c r="A12" s="8" t="s">
        <v>54</v>
      </c>
      <c r="B12" s="204">
        <v>18</v>
      </c>
      <c r="C12" s="204">
        <v>18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7.5096000000000007</v>
      </c>
      <c r="J12" s="22">
        <f t="shared" si="6"/>
        <v>4.1993999999999998</v>
      </c>
      <c r="K12" s="22">
        <f t="shared" si="7"/>
        <v>5.4161999999999999</v>
      </c>
      <c r="L12" s="22">
        <f t="shared" si="8"/>
        <v>0.87480000000000002</v>
      </c>
      <c r="M12" s="156">
        <f t="shared" si="9"/>
        <v>18</v>
      </c>
      <c r="N12" s="23"/>
      <c r="P12" s="38">
        <f t="shared" si="1"/>
        <v>7.5096000000000007</v>
      </c>
      <c r="Q12" s="38">
        <f t="shared" si="2"/>
        <v>4.1993999999999998</v>
      </c>
      <c r="R12" s="38">
        <f t="shared" si="3"/>
        <v>5.4161999999999999</v>
      </c>
      <c r="S12" s="38">
        <f t="shared" si="4"/>
        <v>0.87480000000000002</v>
      </c>
      <c r="T12" s="38">
        <f t="shared" si="10"/>
        <v>18</v>
      </c>
    </row>
    <row r="13" spans="1:20">
      <c r="A13" s="8" t="s">
        <v>55</v>
      </c>
      <c r="B13" s="204">
        <v>12.5</v>
      </c>
      <c r="C13" s="204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4">
        <v>12.5</v>
      </c>
      <c r="C14" s="204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4">
        <v>12.5</v>
      </c>
      <c r="C15" s="204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4">
        <v>12.5</v>
      </c>
      <c r="C16" s="204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4">
        <v>12.5</v>
      </c>
      <c r="C17" s="204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4">
        <v>12.5</v>
      </c>
      <c r="C18" s="204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4">
        <v>12.5</v>
      </c>
      <c r="C19" s="204">
        <v>12.5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5.2149999999999999</v>
      </c>
      <c r="J19" s="22">
        <f t="shared" si="6"/>
        <v>2.9162499999999998</v>
      </c>
      <c r="K19" s="22">
        <f t="shared" si="7"/>
        <v>3.76125</v>
      </c>
      <c r="L19" s="22">
        <f t="shared" si="8"/>
        <v>0.60750000000000004</v>
      </c>
      <c r="M19" s="156">
        <f t="shared" si="9"/>
        <v>12.5</v>
      </c>
      <c r="N19" s="23"/>
      <c r="P19" s="38">
        <f t="shared" si="1"/>
        <v>5.2149999999999999</v>
      </c>
      <c r="Q19" s="38">
        <f t="shared" si="2"/>
        <v>2.9162499999999998</v>
      </c>
      <c r="R19" s="38">
        <f t="shared" si="3"/>
        <v>3.76125</v>
      </c>
      <c r="S19" s="38">
        <f t="shared" si="4"/>
        <v>0.60750000000000004</v>
      </c>
      <c r="T19" s="38">
        <f t="shared" si="10"/>
        <v>12.5</v>
      </c>
    </row>
    <row r="20" spans="1:20">
      <c r="A20" s="8" t="s">
        <v>62</v>
      </c>
      <c r="B20" s="204">
        <v>12.5</v>
      </c>
      <c r="C20" s="204">
        <v>12.5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5.2149999999999999</v>
      </c>
      <c r="J20" s="22">
        <f t="shared" si="6"/>
        <v>2.9162499999999998</v>
      </c>
      <c r="K20" s="22">
        <f t="shared" si="7"/>
        <v>3.76125</v>
      </c>
      <c r="L20" s="22">
        <f t="shared" si="8"/>
        <v>0.60750000000000004</v>
      </c>
      <c r="M20" s="156">
        <f t="shared" si="9"/>
        <v>12.5</v>
      </c>
      <c r="N20" s="23"/>
      <c r="P20" s="38">
        <f t="shared" si="1"/>
        <v>5.2149999999999999</v>
      </c>
      <c r="Q20" s="38">
        <f t="shared" si="2"/>
        <v>2.9162499999999998</v>
      </c>
      <c r="R20" s="38">
        <f t="shared" si="3"/>
        <v>3.76125</v>
      </c>
      <c r="S20" s="38">
        <f t="shared" si="4"/>
        <v>0.60750000000000004</v>
      </c>
      <c r="T20" s="38">
        <f t="shared" si="10"/>
        <v>12.5</v>
      </c>
    </row>
    <row r="21" spans="1:20">
      <c r="A21" s="8" t="s">
        <v>63</v>
      </c>
      <c r="B21" s="204">
        <v>12.5</v>
      </c>
      <c r="C21" s="204">
        <v>12.5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5.2149999999999999</v>
      </c>
      <c r="J21" s="22">
        <f t="shared" si="6"/>
        <v>2.9162499999999998</v>
      </c>
      <c r="K21" s="22">
        <f t="shared" si="7"/>
        <v>3.76125</v>
      </c>
      <c r="L21" s="22">
        <f t="shared" si="8"/>
        <v>0.60750000000000004</v>
      </c>
      <c r="M21" s="156">
        <f t="shared" si="9"/>
        <v>12.5</v>
      </c>
      <c r="N21" s="23"/>
      <c r="P21" s="38">
        <f t="shared" si="1"/>
        <v>5.2149999999999999</v>
      </c>
      <c r="Q21" s="38">
        <f t="shared" si="2"/>
        <v>2.9162499999999998</v>
      </c>
      <c r="R21" s="38">
        <f t="shared" si="3"/>
        <v>3.76125</v>
      </c>
      <c r="S21" s="38">
        <f t="shared" si="4"/>
        <v>0.60750000000000004</v>
      </c>
      <c r="T21" s="38">
        <f t="shared" si="10"/>
        <v>12.5</v>
      </c>
    </row>
    <row r="22" spans="1:20">
      <c r="A22" s="8" t="s">
        <v>64</v>
      </c>
      <c r="B22" s="204">
        <v>12.5</v>
      </c>
      <c r="C22" s="204">
        <v>12.5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5.2149999999999999</v>
      </c>
      <c r="J22" s="22">
        <f t="shared" si="6"/>
        <v>2.9162499999999998</v>
      </c>
      <c r="K22" s="22">
        <f t="shared" si="7"/>
        <v>3.76125</v>
      </c>
      <c r="L22" s="22">
        <f t="shared" si="8"/>
        <v>0.60750000000000004</v>
      </c>
      <c r="M22" s="156">
        <f t="shared" si="9"/>
        <v>12.5</v>
      </c>
      <c r="N22" s="23"/>
      <c r="P22" s="38">
        <f t="shared" si="1"/>
        <v>5.2149999999999999</v>
      </c>
      <c r="Q22" s="38">
        <f t="shared" si="2"/>
        <v>2.9162499999999998</v>
      </c>
      <c r="R22" s="38">
        <f t="shared" si="3"/>
        <v>3.76125</v>
      </c>
      <c r="S22" s="38">
        <f t="shared" si="4"/>
        <v>0.60750000000000004</v>
      </c>
      <c r="T22" s="38">
        <f t="shared" si="10"/>
        <v>12.5</v>
      </c>
    </row>
    <row r="23" spans="1:20">
      <c r="A23" s="8" t="s">
        <v>65</v>
      </c>
      <c r="B23" s="204">
        <v>12.5</v>
      </c>
      <c r="C23" s="204">
        <v>12.5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5.2149999999999999</v>
      </c>
      <c r="J23" s="22">
        <f t="shared" si="6"/>
        <v>2.9162499999999998</v>
      </c>
      <c r="K23" s="22">
        <f t="shared" si="7"/>
        <v>3.76125</v>
      </c>
      <c r="L23" s="22">
        <f t="shared" si="8"/>
        <v>0.60750000000000004</v>
      </c>
      <c r="M23" s="156">
        <f t="shared" si="9"/>
        <v>12.5</v>
      </c>
      <c r="N23" s="23"/>
      <c r="P23" s="38">
        <f t="shared" si="1"/>
        <v>5.2149999999999999</v>
      </c>
      <c r="Q23" s="38">
        <f t="shared" si="2"/>
        <v>2.9162499999999998</v>
      </c>
      <c r="R23" s="38">
        <f t="shared" si="3"/>
        <v>3.76125</v>
      </c>
      <c r="S23" s="38">
        <f t="shared" si="4"/>
        <v>0.60750000000000004</v>
      </c>
      <c r="T23" s="38">
        <f t="shared" si="10"/>
        <v>12.5</v>
      </c>
    </row>
    <row r="24" spans="1:20">
      <c r="A24" s="8" t="s">
        <v>66</v>
      </c>
      <c r="B24" s="204">
        <v>12.5</v>
      </c>
      <c r="C24" s="204">
        <v>12.5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5.2149999999999999</v>
      </c>
      <c r="J24" s="22">
        <f t="shared" si="6"/>
        <v>2.9162499999999998</v>
      </c>
      <c r="K24" s="22">
        <f t="shared" si="7"/>
        <v>3.76125</v>
      </c>
      <c r="L24" s="22">
        <f t="shared" si="8"/>
        <v>0.60750000000000004</v>
      </c>
      <c r="M24" s="156">
        <f t="shared" si="9"/>
        <v>12.5</v>
      </c>
      <c r="N24" s="23"/>
      <c r="P24" s="38">
        <f t="shared" si="1"/>
        <v>5.2149999999999999</v>
      </c>
      <c r="Q24" s="38">
        <f t="shared" si="2"/>
        <v>2.9162499999999998</v>
      </c>
      <c r="R24" s="38">
        <f t="shared" si="3"/>
        <v>3.76125</v>
      </c>
      <c r="S24" s="38">
        <f t="shared" si="4"/>
        <v>0.60750000000000004</v>
      </c>
      <c r="T24" s="38">
        <f t="shared" si="10"/>
        <v>12.5</v>
      </c>
    </row>
    <row r="25" spans="1:20">
      <c r="A25" s="8" t="s">
        <v>67</v>
      </c>
      <c r="B25" s="204">
        <v>12.5</v>
      </c>
      <c r="C25" s="204">
        <v>12.5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5.2149999999999999</v>
      </c>
      <c r="J25" s="22">
        <f t="shared" si="6"/>
        <v>2.9162499999999998</v>
      </c>
      <c r="K25" s="22">
        <f t="shared" si="7"/>
        <v>3.76125</v>
      </c>
      <c r="L25" s="22">
        <f t="shared" si="8"/>
        <v>0.60750000000000004</v>
      </c>
      <c r="M25" s="156">
        <f t="shared" si="9"/>
        <v>12.5</v>
      </c>
      <c r="N25" s="23"/>
      <c r="P25" s="38">
        <f t="shared" si="1"/>
        <v>5.2149999999999999</v>
      </c>
      <c r="Q25" s="38">
        <f t="shared" si="2"/>
        <v>2.9162499999999998</v>
      </c>
      <c r="R25" s="38">
        <f t="shared" si="3"/>
        <v>3.76125</v>
      </c>
      <c r="S25" s="38">
        <f t="shared" si="4"/>
        <v>0.60750000000000004</v>
      </c>
      <c r="T25" s="38">
        <f t="shared" si="10"/>
        <v>12.5</v>
      </c>
    </row>
    <row r="26" spans="1:20">
      <c r="A26" s="8" t="s">
        <v>68</v>
      </c>
      <c r="B26" s="204">
        <v>12.5</v>
      </c>
      <c r="C26" s="204">
        <v>12.5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5.2149999999999999</v>
      </c>
      <c r="J26" s="22">
        <f t="shared" si="6"/>
        <v>2.9162499999999998</v>
      </c>
      <c r="K26" s="22">
        <f t="shared" si="7"/>
        <v>3.76125</v>
      </c>
      <c r="L26" s="22">
        <f t="shared" si="8"/>
        <v>0.60750000000000004</v>
      </c>
      <c r="M26" s="156">
        <f t="shared" si="9"/>
        <v>12.5</v>
      </c>
      <c r="N26" s="23"/>
      <c r="P26" s="38">
        <f t="shared" si="1"/>
        <v>5.2149999999999999</v>
      </c>
      <c r="Q26" s="38">
        <f t="shared" si="2"/>
        <v>2.9162499999999998</v>
      </c>
      <c r="R26" s="38">
        <f t="shared" si="3"/>
        <v>3.76125</v>
      </c>
      <c r="S26" s="38">
        <f t="shared" si="4"/>
        <v>0.60750000000000004</v>
      </c>
      <c r="T26" s="38">
        <f t="shared" si="10"/>
        <v>12.5</v>
      </c>
    </row>
    <row r="27" spans="1:20">
      <c r="A27" s="8" t="s">
        <v>69</v>
      </c>
      <c r="B27" s="204">
        <v>12.5</v>
      </c>
      <c r="C27" s="204">
        <v>12.5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5.2149999999999999</v>
      </c>
      <c r="J27" s="22">
        <f t="shared" si="6"/>
        <v>2.9162499999999998</v>
      </c>
      <c r="K27" s="22">
        <f t="shared" si="7"/>
        <v>3.76125</v>
      </c>
      <c r="L27" s="22">
        <f t="shared" si="8"/>
        <v>0.60750000000000004</v>
      </c>
      <c r="M27" s="156">
        <f t="shared" si="9"/>
        <v>12.5</v>
      </c>
      <c r="N27" s="23"/>
      <c r="P27" s="38">
        <f t="shared" si="1"/>
        <v>5.2149999999999999</v>
      </c>
      <c r="Q27" s="38">
        <f t="shared" si="2"/>
        <v>2.9162499999999998</v>
      </c>
      <c r="R27" s="38">
        <f t="shared" si="3"/>
        <v>3.76125</v>
      </c>
      <c r="S27" s="38">
        <f t="shared" si="4"/>
        <v>0.60750000000000004</v>
      </c>
      <c r="T27" s="38">
        <f t="shared" si="10"/>
        <v>12.5</v>
      </c>
    </row>
    <row r="28" spans="1:20">
      <c r="A28" s="8" t="s">
        <v>70</v>
      </c>
      <c r="B28" s="204">
        <v>12.5</v>
      </c>
      <c r="C28" s="204">
        <v>12.5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5.2149999999999999</v>
      </c>
      <c r="J28" s="22">
        <f t="shared" si="6"/>
        <v>2.9162499999999998</v>
      </c>
      <c r="K28" s="22">
        <f t="shared" si="7"/>
        <v>3.76125</v>
      </c>
      <c r="L28" s="22">
        <f t="shared" si="8"/>
        <v>0.60750000000000004</v>
      </c>
      <c r="M28" s="156">
        <f t="shared" si="9"/>
        <v>12.5</v>
      </c>
      <c r="N28" s="23"/>
      <c r="P28" s="38">
        <f t="shared" si="1"/>
        <v>5.2149999999999999</v>
      </c>
      <c r="Q28" s="38">
        <f t="shared" si="2"/>
        <v>2.9162499999999998</v>
      </c>
      <c r="R28" s="38">
        <f t="shared" si="3"/>
        <v>3.76125</v>
      </c>
      <c r="S28" s="38">
        <f t="shared" si="4"/>
        <v>0.60750000000000004</v>
      </c>
      <c r="T28" s="38">
        <f t="shared" si="10"/>
        <v>12.5</v>
      </c>
    </row>
    <row r="29" spans="1:20">
      <c r="A29" s="8" t="s">
        <v>71</v>
      </c>
      <c r="B29" s="204">
        <v>12.5</v>
      </c>
      <c r="C29" s="204">
        <v>12.5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5.2149999999999999</v>
      </c>
      <c r="J29" s="22">
        <f t="shared" si="6"/>
        <v>2.9162499999999998</v>
      </c>
      <c r="K29" s="22">
        <f t="shared" si="7"/>
        <v>3.76125</v>
      </c>
      <c r="L29" s="22">
        <f t="shared" si="8"/>
        <v>0.60750000000000004</v>
      </c>
      <c r="M29" s="156">
        <f t="shared" si="9"/>
        <v>12.5</v>
      </c>
      <c r="N29" s="23"/>
      <c r="P29" s="38">
        <f t="shared" si="1"/>
        <v>5.2149999999999999</v>
      </c>
      <c r="Q29" s="38">
        <f t="shared" si="2"/>
        <v>2.9162499999999998</v>
      </c>
      <c r="R29" s="38">
        <f t="shared" si="3"/>
        <v>3.76125</v>
      </c>
      <c r="S29" s="38">
        <f t="shared" si="4"/>
        <v>0.60750000000000004</v>
      </c>
      <c r="T29" s="38">
        <f t="shared" si="10"/>
        <v>12.5</v>
      </c>
    </row>
    <row r="30" spans="1:20">
      <c r="A30" s="8" t="s">
        <v>72</v>
      </c>
      <c r="B30" s="204">
        <v>12.5</v>
      </c>
      <c r="C30" s="204">
        <v>12.5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5.2149999999999999</v>
      </c>
      <c r="J30" s="22">
        <f t="shared" si="6"/>
        <v>2.9162499999999998</v>
      </c>
      <c r="K30" s="22">
        <f t="shared" si="7"/>
        <v>3.76125</v>
      </c>
      <c r="L30" s="22">
        <f t="shared" si="8"/>
        <v>0.60750000000000004</v>
      </c>
      <c r="M30" s="156">
        <f t="shared" si="9"/>
        <v>12.5</v>
      </c>
      <c r="N30" s="23"/>
      <c r="P30" s="38">
        <f t="shared" si="1"/>
        <v>5.2149999999999999</v>
      </c>
      <c r="Q30" s="38">
        <f t="shared" si="2"/>
        <v>2.9162499999999998</v>
      </c>
      <c r="R30" s="38">
        <f t="shared" si="3"/>
        <v>3.76125</v>
      </c>
      <c r="S30" s="38">
        <f t="shared" si="4"/>
        <v>0.60750000000000004</v>
      </c>
      <c r="T30" s="38">
        <f t="shared" si="10"/>
        <v>12.5</v>
      </c>
    </row>
    <row r="31" spans="1:20">
      <c r="A31" s="8" t="s">
        <v>73</v>
      </c>
      <c r="B31" s="204">
        <v>12.5</v>
      </c>
      <c r="C31" s="204">
        <v>12.5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5.2149999999999999</v>
      </c>
      <c r="J31" s="22">
        <f t="shared" si="6"/>
        <v>2.9162499999999998</v>
      </c>
      <c r="K31" s="22">
        <f t="shared" si="7"/>
        <v>3.76125</v>
      </c>
      <c r="L31" s="22">
        <f t="shared" si="8"/>
        <v>0.60750000000000004</v>
      </c>
      <c r="M31" s="156">
        <f t="shared" si="9"/>
        <v>12.5</v>
      </c>
      <c r="N31" s="23"/>
      <c r="P31" s="38">
        <f t="shared" si="1"/>
        <v>5.2149999999999999</v>
      </c>
      <c r="Q31" s="38">
        <f t="shared" si="2"/>
        <v>2.9162499999999998</v>
      </c>
      <c r="R31" s="38">
        <f t="shared" si="3"/>
        <v>3.76125</v>
      </c>
      <c r="S31" s="38">
        <f t="shared" si="4"/>
        <v>0.60750000000000004</v>
      </c>
      <c r="T31" s="38">
        <f t="shared" si="10"/>
        <v>12.5</v>
      </c>
    </row>
    <row r="32" spans="1:20">
      <c r="A32" s="8" t="s">
        <v>74</v>
      </c>
      <c r="B32" s="204">
        <v>12.5</v>
      </c>
      <c r="C32" s="204">
        <v>12.5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5.2149999999999999</v>
      </c>
      <c r="J32" s="22">
        <f t="shared" si="6"/>
        <v>2.9162499999999998</v>
      </c>
      <c r="K32" s="22">
        <f t="shared" si="7"/>
        <v>3.76125</v>
      </c>
      <c r="L32" s="22">
        <f t="shared" si="8"/>
        <v>0.60750000000000004</v>
      </c>
      <c r="M32" s="156">
        <f t="shared" si="9"/>
        <v>12.5</v>
      </c>
      <c r="N32" s="23"/>
      <c r="P32" s="38">
        <f t="shared" si="1"/>
        <v>5.2149999999999999</v>
      </c>
      <c r="Q32" s="38">
        <f t="shared" si="2"/>
        <v>2.9162499999999998</v>
      </c>
      <c r="R32" s="38">
        <f t="shared" si="3"/>
        <v>3.76125</v>
      </c>
      <c r="S32" s="38">
        <f t="shared" si="4"/>
        <v>0.60750000000000004</v>
      </c>
      <c r="T32" s="38">
        <f t="shared" si="10"/>
        <v>12.5</v>
      </c>
    </row>
    <row r="33" spans="1:20">
      <c r="A33" s="8" t="s">
        <v>75</v>
      </c>
      <c r="B33" s="204">
        <v>12.5</v>
      </c>
      <c r="C33" s="204">
        <v>12.5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5.2149999999999999</v>
      </c>
      <c r="J33" s="22">
        <f t="shared" si="6"/>
        <v>2.9162499999999998</v>
      </c>
      <c r="K33" s="22">
        <f t="shared" si="7"/>
        <v>3.76125</v>
      </c>
      <c r="L33" s="22">
        <f t="shared" si="8"/>
        <v>0.60750000000000004</v>
      </c>
      <c r="M33" s="156">
        <f t="shared" si="9"/>
        <v>12.5</v>
      </c>
      <c r="N33" s="23"/>
      <c r="P33" s="38">
        <f t="shared" si="1"/>
        <v>5.2149999999999999</v>
      </c>
      <c r="Q33" s="38">
        <f t="shared" si="2"/>
        <v>2.9162499999999998</v>
      </c>
      <c r="R33" s="38">
        <f t="shared" si="3"/>
        <v>3.76125</v>
      </c>
      <c r="S33" s="38">
        <f t="shared" si="4"/>
        <v>0.60750000000000004</v>
      </c>
      <c r="T33" s="38">
        <f t="shared" si="10"/>
        <v>12.5</v>
      </c>
    </row>
    <row r="34" spans="1:20">
      <c r="A34" s="8" t="s">
        <v>76</v>
      </c>
      <c r="B34" s="204">
        <v>12.5</v>
      </c>
      <c r="C34" s="204">
        <v>12.5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5.2149999999999999</v>
      </c>
      <c r="J34" s="22">
        <f t="shared" si="6"/>
        <v>2.9162499999999998</v>
      </c>
      <c r="K34" s="22">
        <f t="shared" si="7"/>
        <v>3.76125</v>
      </c>
      <c r="L34" s="22">
        <f t="shared" si="8"/>
        <v>0.60750000000000004</v>
      </c>
      <c r="M34" s="156">
        <f t="shared" si="9"/>
        <v>12.5</v>
      </c>
      <c r="N34" s="23"/>
      <c r="P34" s="38">
        <f t="shared" si="1"/>
        <v>5.2149999999999999</v>
      </c>
      <c r="Q34" s="38">
        <f t="shared" si="2"/>
        <v>2.9162499999999998</v>
      </c>
      <c r="R34" s="38">
        <f t="shared" si="3"/>
        <v>3.76125</v>
      </c>
      <c r="S34" s="38">
        <f t="shared" si="4"/>
        <v>0.60750000000000004</v>
      </c>
      <c r="T34" s="38">
        <f t="shared" si="10"/>
        <v>12.5</v>
      </c>
    </row>
    <row r="35" spans="1:20">
      <c r="A35" s="8" t="s">
        <v>77</v>
      </c>
      <c r="B35" s="204">
        <v>12.5</v>
      </c>
      <c r="C35" s="204">
        <v>12.5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5.2149999999999999</v>
      </c>
      <c r="J35" s="22">
        <f t="shared" si="6"/>
        <v>2.9162499999999998</v>
      </c>
      <c r="K35" s="22">
        <f t="shared" si="7"/>
        <v>3.76125</v>
      </c>
      <c r="L35" s="22">
        <f t="shared" si="8"/>
        <v>0.60750000000000004</v>
      </c>
      <c r="M35" s="156">
        <f t="shared" si="9"/>
        <v>12.5</v>
      </c>
      <c r="N35" s="23"/>
      <c r="P35" s="38">
        <f t="shared" ref="P35:P66" si="12">I35</f>
        <v>5.2149999999999999</v>
      </c>
      <c r="Q35" s="38">
        <f t="shared" ref="Q35:Q66" si="13">J35</f>
        <v>2.9162499999999998</v>
      </c>
      <c r="R35" s="38">
        <f t="shared" ref="R35:R66" si="14">K35</f>
        <v>3.76125</v>
      </c>
      <c r="S35" s="38">
        <f t="shared" ref="S35:S66" si="15">L35</f>
        <v>0.60750000000000004</v>
      </c>
      <c r="T35" s="38">
        <f t="shared" si="10"/>
        <v>12.5</v>
      </c>
    </row>
    <row r="36" spans="1:20">
      <c r="A36" s="8" t="s">
        <v>78</v>
      </c>
      <c r="B36" s="204">
        <v>12.5</v>
      </c>
      <c r="C36" s="204">
        <v>12.5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5.2149999999999999</v>
      </c>
      <c r="J36" s="22">
        <f t="shared" si="6"/>
        <v>2.9162499999999998</v>
      </c>
      <c r="K36" s="22">
        <f t="shared" si="7"/>
        <v>3.76125</v>
      </c>
      <c r="L36" s="22">
        <f t="shared" si="8"/>
        <v>0.60750000000000004</v>
      </c>
      <c r="M36" s="156">
        <f t="shared" si="9"/>
        <v>12.5</v>
      </c>
      <c r="N36" s="23"/>
      <c r="P36" s="38">
        <f t="shared" si="12"/>
        <v>5.2149999999999999</v>
      </c>
      <c r="Q36" s="38">
        <f t="shared" si="13"/>
        <v>2.9162499999999998</v>
      </c>
      <c r="R36" s="38">
        <f t="shared" si="14"/>
        <v>3.76125</v>
      </c>
      <c r="S36" s="38">
        <f t="shared" si="15"/>
        <v>0.60750000000000004</v>
      </c>
      <c r="T36" s="38">
        <f t="shared" si="10"/>
        <v>12.5</v>
      </c>
    </row>
    <row r="37" spans="1:20">
      <c r="A37" s="8" t="s">
        <v>79</v>
      </c>
      <c r="B37" s="204">
        <v>12.5</v>
      </c>
      <c r="C37" s="204">
        <v>12.5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5.2149999999999999</v>
      </c>
      <c r="J37" s="22">
        <f t="shared" si="6"/>
        <v>2.9162499999999998</v>
      </c>
      <c r="K37" s="22">
        <f t="shared" si="7"/>
        <v>3.76125</v>
      </c>
      <c r="L37" s="22">
        <f t="shared" si="8"/>
        <v>0.60750000000000004</v>
      </c>
      <c r="M37" s="156">
        <f t="shared" si="9"/>
        <v>12.5</v>
      </c>
      <c r="N37" s="23"/>
      <c r="P37" s="38">
        <f t="shared" si="12"/>
        <v>5.2149999999999999</v>
      </c>
      <c r="Q37" s="38">
        <f t="shared" si="13"/>
        <v>2.9162499999999998</v>
      </c>
      <c r="R37" s="38">
        <f t="shared" si="14"/>
        <v>3.76125</v>
      </c>
      <c r="S37" s="38">
        <f t="shared" si="15"/>
        <v>0.60750000000000004</v>
      </c>
      <c r="T37" s="38">
        <f t="shared" si="10"/>
        <v>12.5</v>
      </c>
    </row>
    <row r="38" spans="1:20">
      <c r="A38" s="8" t="s">
        <v>80</v>
      </c>
      <c r="B38" s="204">
        <v>12.5</v>
      </c>
      <c r="C38" s="204">
        <v>12.5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5.2149999999999999</v>
      </c>
      <c r="J38" s="22">
        <f t="shared" si="6"/>
        <v>2.9162499999999998</v>
      </c>
      <c r="K38" s="22">
        <f t="shared" si="7"/>
        <v>3.76125</v>
      </c>
      <c r="L38" s="22">
        <f t="shared" si="8"/>
        <v>0.60750000000000004</v>
      </c>
      <c r="M38" s="156">
        <f t="shared" si="9"/>
        <v>12.5</v>
      </c>
      <c r="N38" s="23"/>
      <c r="P38" s="38">
        <f t="shared" si="12"/>
        <v>5.2149999999999999</v>
      </c>
      <c r="Q38" s="38">
        <f t="shared" si="13"/>
        <v>2.9162499999999998</v>
      </c>
      <c r="R38" s="38">
        <f t="shared" si="14"/>
        <v>3.76125</v>
      </c>
      <c r="S38" s="38">
        <f t="shared" si="15"/>
        <v>0.60750000000000004</v>
      </c>
      <c r="T38" s="38">
        <f t="shared" si="10"/>
        <v>12.5</v>
      </c>
    </row>
    <row r="39" spans="1:20">
      <c r="A39" s="8" t="s">
        <v>81</v>
      </c>
      <c r="B39" s="204">
        <v>12.5</v>
      </c>
      <c r="C39" s="204">
        <v>12.5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5.2149999999999999</v>
      </c>
      <c r="J39" s="22">
        <f t="shared" si="6"/>
        <v>2.9162499999999998</v>
      </c>
      <c r="K39" s="22">
        <f t="shared" si="7"/>
        <v>3.76125</v>
      </c>
      <c r="L39" s="22">
        <f t="shared" si="8"/>
        <v>0.60750000000000004</v>
      </c>
      <c r="M39" s="156">
        <f t="shared" si="9"/>
        <v>12.5</v>
      </c>
      <c r="N39" s="23"/>
      <c r="P39" s="38">
        <f t="shared" si="12"/>
        <v>5.2149999999999999</v>
      </c>
      <c r="Q39" s="38">
        <f t="shared" si="13"/>
        <v>2.9162499999999998</v>
      </c>
      <c r="R39" s="38">
        <f t="shared" si="14"/>
        <v>3.76125</v>
      </c>
      <c r="S39" s="38">
        <f t="shared" si="15"/>
        <v>0.60750000000000004</v>
      </c>
      <c r="T39" s="38">
        <f t="shared" si="10"/>
        <v>12.5</v>
      </c>
    </row>
    <row r="40" spans="1:20">
      <c r="A40" s="8" t="s">
        <v>82</v>
      </c>
      <c r="B40" s="204">
        <v>12.5</v>
      </c>
      <c r="C40" s="204">
        <v>12.5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5.2149999999999999</v>
      </c>
      <c r="J40" s="22">
        <f t="shared" si="6"/>
        <v>2.9162499999999998</v>
      </c>
      <c r="K40" s="22">
        <f t="shared" si="7"/>
        <v>3.76125</v>
      </c>
      <c r="L40" s="22">
        <f t="shared" si="8"/>
        <v>0.60750000000000004</v>
      </c>
      <c r="M40" s="156">
        <f t="shared" si="9"/>
        <v>12.5</v>
      </c>
      <c r="N40" s="23"/>
      <c r="P40" s="38">
        <f t="shared" si="12"/>
        <v>5.2149999999999999</v>
      </c>
      <c r="Q40" s="38">
        <f t="shared" si="13"/>
        <v>2.9162499999999998</v>
      </c>
      <c r="R40" s="38">
        <f t="shared" si="14"/>
        <v>3.76125</v>
      </c>
      <c r="S40" s="38">
        <f t="shared" si="15"/>
        <v>0.60750000000000004</v>
      </c>
      <c r="T40" s="38">
        <f t="shared" si="10"/>
        <v>12.5</v>
      </c>
    </row>
    <row r="41" spans="1:20">
      <c r="A41" s="8" t="s">
        <v>83</v>
      </c>
      <c r="B41" s="204">
        <v>12.5</v>
      </c>
      <c r="C41" s="204">
        <v>12.5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5.2149999999999999</v>
      </c>
      <c r="J41" s="22">
        <f t="shared" si="6"/>
        <v>2.9162499999999998</v>
      </c>
      <c r="K41" s="22">
        <f t="shared" si="7"/>
        <v>3.76125</v>
      </c>
      <c r="L41" s="22">
        <f t="shared" si="8"/>
        <v>0.60750000000000004</v>
      </c>
      <c r="M41" s="156">
        <f t="shared" si="9"/>
        <v>12.5</v>
      </c>
      <c r="N41" s="23"/>
      <c r="P41" s="38">
        <f t="shared" si="12"/>
        <v>5.2149999999999999</v>
      </c>
      <c r="Q41" s="38">
        <f t="shared" si="13"/>
        <v>2.9162499999999998</v>
      </c>
      <c r="R41" s="38">
        <f t="shared" si="14"/>
        <v>3.76125</v>
      </c>
      <c r="S41" s="38">
        <f t="shared" si="15"/>
        <v>0.60750000000000004</v>
      </c>
      <c r="T41" s="38">
        <f t="shared" si="10"/>
        <v>12.5</v>
      </c>
    </row>
    <row r="42" spans="1:20">
      <c r="A42" s="8" t="s">
        <v>84</v>
      </c>
      <c r="B42" s="204">
        <v>12.5</v>
      </c>
      <c r="C42" s="204">
        <v>12.5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5.2149999999999999</v>
      </c>
      <c r="J42" s="22">
        <f t="shared" si="6"/>
        <v>2.9162499999999998</v>
      </c>
      <c r="K42" s="22">
        <f t="shared" si="7"/>
        <v>3.76125</v>
      </c>
      <c r="L42" s="22">
        <f t="shared" si="8"/>
        <v>0.60750000000000004</v>
      </c>
      <c r="M42" s="156">
        <f t="shared" si="9"/>
        <v>12.5</v>
      </c>
      <c r="N42" s="23"/>
      <c r="P42" s="38">
        <f t="shared" si="12"/>
        <v>5.2149999999999999</v>
      </c>
      <c r="Q42" s="38">
        <f t="shared" si="13"/>
        <v>2.9162499999999998</v>
      </c>
      <c r="R42" s="38">
        <f t="shared" si="14"/>
        <v>3.76125</v>
      </c>
      <c r="S42" s="38">
        <f t="shared" si="15"/>
        <v>0.60750000000000004</v>
      </c>
      <c r="T42" s="38">
        <f t="shared" si="10"/>
        <v>12.5</v>
      </c>
    </row>
    <row r="43" spans="1:20">
      <c r="A43" s="8" t="s">
        <v>85</v>
      </c>
      <c r="B43" s="204">
        <v>12.5</v>
      </c>
      <c r="C43" s="204">
        <v>12.5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5.2149999999999999</v>
      </c>
      <c r="J43" s="22">
        <f t="shared" si="6"/>
        <v>2.9162499999999998</v>
      </c>
      <c r="K43" s="22">
        <f t="shared" si="7"/>
        <v>3.76125</v>
      </c>
      <c r="L43" s="22">
        <f t="shared" si="8"/>
        <v>0.60750000000000004</v>
      </c>
      <c r="M43" s="156">
        <f t="shared" si="9"/>
        <v>12.5</v>
      </c>
      <c r="N43" s="23"/>
      <c r="P43" s="38">
        <f t="shared" si="12"/>
        <v>5.2149999999999999</v>
      </c>
      <c r="Q43" s="38">
        <f t="shared" si="13"/>
        <v>2.9162499999999998</v>
      </c>
      <c r="R43" s="38">
        <f t="shared" si="14"/>
        <v>3.76125</v>
      </c>
      <c r="S43" s="38">
        <f t="shared" si="15"/>
        <v>0.60750000000000004</v>
      </c>
      <c r="T43" s="38">
        <f t="shared" si="10"/>
        <v>12.5</v>
      </c>
    </row>
    <row r="44" spans="1:20">
      <c r="A44" s="8" t="s">
        <v>86</v>
      </c>
      <c r="B44" s="204">
        <v>12.5</v>
      </c>
      <c r="C44" s="204">
        <v>12.5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5.2149999999999999</v>
      </c>
      <c r="J44" s="22">
        <f t="shared" si="6"/>
        <v>2.9162499999999998</v>
      </c>
      <c r="K44" s="22">
        <f t="shared" si="7"/>
        <v>3.76125</v>
      </c>
      <c r="L44" s="22">
        <f t="shared" si="8"/>
        <v>0.60750000000000004</v>
      </c>
      <c r="M44" s="156">
        <f t="shared" si="9"/>
        <v>12.5</v>
      </c>
      <c r="N44" s="23"/>
      <c r="P44" s="38">
        <f t="shared" si="12"/>
        <v>5.2149999999999999</v>
      </c>
      <c r="Q44" s="38">
        <f t="shared" si="13"/>
        <v>2.9162499999999998</v>
      </c>
      <c r="R44" s="38">
        <f t="shared" si="14"/>
        <v>3.76125</v>
      </c>
      <c r="S44" s="38">
        <f t="shared" si="15"/>
        <v>0.60750000000000004</v>
      </c>
      <c r="T44" s="38">
        <f t="shared" si="10"/>
        <v>12.5</v>
      </c>
    </row>
    <row r="45" spans="1:20">
      <c r="A45" s="8" t="s">
        <v>87</v>
      </c>
      <c r="B45" s="204">
        <v>12.5</v>
      </c>
      <c r="C45" s="204">
        <v>12.5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5.2149999999999999</v>
      </c>
      <c r="J45" s="22">
        <f t="shared" si="6"/>
        <v>2.9162499999999998</v>
      </c>
      <c r="K45" s="22">
        <f t="shared" si="7"/>
        <v>3.76125</v>
      </c>
      <c r="L45" s="22">
        <f t="shared" si="8"/>
        <v>0.60750000000000004</v>
      </c>
      <c r="M45" s="156">
        <f t="shared" si="9"/>
        <v>12.5</v>
      </c>
      <c r="N45" s="23"/>
      <c r="P45" s="38">
        <f t="shared" si="12"/>
        <v>5.2149999999999999</v>
      </c>
      <c r="Q45" s="38">
        <f t="shared" si="13"/>
        <v>2.9162499999999998</v>
      </c>
      <c r="R45" s="38">
        <f t="shared" si="14"/>
        <v>3.76125</v>
      </c>
      <c r="S45" s="38">
        <f t="shared" si="15"/>
        <v>0.60750000000000004</v>
      </c>
      <c r="T45" s="38">
        <f t="shared" si="10"/>
        <v>12.5</v>
      </c>
    </row>
    <row r="46" spans="1:20">
      <c r="A46" s="8" t="s">
        <v>88</v>
      </c>
      <c r="B46" s="204">
        <v>12.5</v>
      </c>
      <c r="C46" s="204">
        <v>12.5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5.2149999999999999</v>
      </c>
      <c r="J46" s="22">
        <f t="shared" si="6"/>
        <v>2.9162499999999998</v>
      </c>
      <c r="K46" s="22">
        <f t="shared" si="7"/>
        <v>3.76125</v>
      </c>
      <c r="L46" s="22">
        <f t="shared" si="8"/>
        <v>0.60750000000000004</v>
      </c>
      <c r="M46" s="156">
        <f t="shared" si="9"/>
        <v>12.5</v>
      </c>
      <c r="N46" s="23"/>
      <c r="P46" s="38">
        <f t="shared" si="12"/>
        <v>5.2149999999999999</v>
      </c>
      <c r="Q46" s="38">
        <f t="shared" si="13"/>
        <v>2.9162499999999998</v>
      </c>
      <c r="R46" s="38">
        <f t="shared" si="14"/>
        <v>3.76125</v>
      </c>
      <c r="S46" s="38">
        <f t="shared" si="15"/>
        <v>0.60750000000000004</v>
      </c>
      <c r="T46" s="38">
        <f t="shared" si="10"/>
        <v>12.5</v>
      </c>
    </row>
    <row r="47" spans="1:20">
      <c r="A47" s="8" t="s">
        <v>89</v>
      </c>
      <c r="B47" s="204">
        <v>12.5</v>
      </c>
      <c r="C47" s="204">
        <v>12.5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5.2149999999999999</v>
      </c>
      <c r="J47" s="22">
        <f t="shared" si="6"/>
        <v>2.9162499999999998</v>
      </c>
      <c r="K47" s="22">
        <f t="shared" si="7"/>
        <v>3.76125</v>
      </c>
      <c r="L47" s="22">
        <f t="shared" si="8"/>
        <v>0.60750000000000004</v>
      </c>
      <c r="M47" s="156">
        <f t="shared" si="9"/>
        <v>12.5</v>
      </c>
      <c r="N47" s="23"/>
      <c r="P47" s="38">
        <f t="shared" si="12"/>
        <v>5.2149999999999999</v>
      </c>
      <c r="Q47" s="38">
        <f t="shared" si="13"/>
        <v>2.9162499999999998</v>
      </c>
      <c r="R47" s="38">
        <f t="shared" si="14"/>
        <v>3.76125</v>
      </c>
      <c r="S47" s="38">
        <f t="shared" si="15"/>
        <v>0.60750000000000004</v>
      </c>
      <c r="T47" s="38">
        <f t="shared" si="10"/>
        <v>12.5</v>
      </c>
    </row>
    <row r="48" spans="1:20">
      <c r="A48" s="8" t="s">
        <v>90</v>
      </c>
      <c r="B48" s="204">
        <v>12.5</v>
      </c>
      <c r="C48" s="204">
        <v>12.5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5.2149999999999999</v>
      </c>
      <c r="J48" s="22">
        <f t="shared" si="6"/>
        <v>2.9162499999999998</v>
      </c>
      <c r="K48" s="22">
        <f t="shared" si="7"/>
        <v>3.76125</v>
      </c>
      <c r="L48" s="22">
        <f t="shared" si="8"/>
        <v>0.60750000000000004</v>
      </c>
      <c r="M48" s="156">
        <f t="shared" si="9"/>
        <v>12.5</v>
      </c>
      <c r="N48" s="23"/>
      <c r="P48" s="38">
        <f t="shared" si="12"/>
        <v>5.2149999999999999</v>
      </c>
      <c r="Q48" s="38">
        <f t="shared" si="13"/>
        <v>2.9162499999999998</v>
      </c>
      <c r="R48" s="38">
        <f t="shared" si="14"/>
        <v>3.76125</v>
      </c>
      <c r="S48" s="38">
        <f t="shared" si="15"/>
        <v>0.60750000000000004</v>
      </c>
      <c r="T48" s="38">
        <f t="shared" si="10"/>
        <v>12.5</v>
      </c>
    </row>
    <row r="49" spans="1:20">
      <c r="A49" s="8" t="s">
        <v>91</v>
      </c>
      <c r="B49" s="204">
        <v>12.5</v>
      </c>
      <c r="C49" s="204">
        <v>12.5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5.2149999999999999</v>
      </c>
      <c r="J49" s="22">
        <f t="shared" si="6"/>
        <v>2.9162499999999998</v>
      </c>
      <c r="K49" s="22">
        <f t="shared" si="7"/>
        <v>3.76125</v>
      </c>
      <c r="L49" s="22">
        <f t="shared" si="8"/>
        <v>0.60750000000000004</v>
      </c>
      <c r="M49" s="156">
        <f t="shared" si="9"/>
        <v>12.5</v>
      </c>
      <c r="N49" s="23"/>
      <c r="P49" s="38">
        <f t="shared" si="12"/>
        <v>5.2149999999999999</v>
      </c>
      <c r="Q49" s="38">
        <f t="shared" si="13"/>
        <v>2.9162499999999998</v>
      </c>
      <c r="R49" s="38">
        <f t="shared" si="14"/>
        <v>3.76125</v>
      </c>
      <c r="S49" s="38">
        <f t="shared" si="15"/>
        <v>0.60750000000000004</v>
      </c>
      <c r="T49" s="38">
        <f t="shared" si="10"/>
        <v>12.5</v>
      </c>
    </row>
    <row r="50" spans="1:20">
      <c r="A50" s="8" t="s">
        <v>92</v>
      </c>
      <c r="B50" s="204">
        <v>12.5</v>
      </c>
      <c r="C50" s="204">
        <v>12.5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5.2149999999999999</v>
      </c>
      <c r="J50" s="22">
        <f t="shared" si="6"/>
        <v>2.9162499999999998</v>
      </c>
      <c r="K50" s="22">
        <f t="shared" si="7"/>
        <v>3.76125</v>
      </c>
      <c r="L50" s="22">
        <f t="shared" si="8"/>
        <v>0.60750000000000004</v>
      </c>
      <c r="M50" s="156">
        <f t="shared" si="9"/>
        <v>12.5</v>
      </c>
      <c r="N50" s="23"/>
      <c r="P50" s="38">
        <f t="shared" si="12"/>
        <v>5.2149999999999999</v>
      </c>
      <c r="Q50" s="38">
        <f t="shared" si="13"/>
        <v>2.9162499999999998</v>
      </c>
      <c r="R50" s="38">
        <f t="shared" si="14"/>
        <v>3.76125</v>
      </c>
      <c r="S50" s="38">
        <f t="shared" si="15"/>
        <v>0.60750000000000004</v>
      </c>
      <c r="T50" s="38">
        <f t="shared" si="10"/>
        <v>12.5</v>
      </c>
    </row>
    <row r="51" spans="1:20">
      <c r="A51" s="8" t="s">
        <v>93</v>
      </c>
      <c r="B51" s="204">
        <v>12.5</v>
      </c>
      <c r="C51" s="204">
        <v>12.5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5.2149999999999999</v>
      </c>
      <c r="J51" s="22">
        <f t="shared" si="6"/>
        <v>2.9162499999999998</v>
      </c>
      <c r="K51" s="22">
        <f t="shared" si="7"/>
        <v>3.76125</v>
      </c>
      <c r="L51" s="22">
        <f t="shared" si="8"/>
        <v>0.60750000000000004</v>
      </c>
      <c r="M51" s="156">
        <f t="shared" si="9"/>
        <v>12.5</v>
      </c>
      <c r="N51" s="23"/>
      <c r="P51" s="38">
        <f t="shared" si="12"/>
        <v>5.2149999999999999</v>
      </c>
      <c r="Q51" s="38">
        <f t="shared" si="13"/>
        <v>2.9162499999999998</v>
      </c>
      <c r="R51" s="38">
        <f t="shared" si="14"/>
        <v>3.76125</v>
      </c>
      <c r="S51" s="38">
        <f t="shared" si="15"/>
        <v>0.60750000000000004</v>
      </c>
      <c r="T51" s="38">
        <f t="shared" si="10"/>
        <v>12.5</v>
      </c>
    </row>
    <row r="52" spans="1:20">
      <c r="A52" s="8" t="s">
        <v>94</v>
      </c>
      <c r="B52" s="204">
        <v>12.5</v>
      </c>
      <c r="C52" s="204">
        <v>12.5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5.2149999999999999</v>
      </c>
      <c r="J52" s="22">
        <f t="shared" si="6"/>
        <v>2.9162499999999998</v>
      </c>
      <c r="K52" s="22">
        <f t="shared" si="7"/>
        <v>3.76125</v>
      </c>
      <c r="L52" s="22">
        <f t="shared" si="8"/>
        <v>0.60750000000000004</v>
      </c>
      <c r="M52" s="156">
        <f t="shared" si="9"/>
        <v>12.5</v>
      </c>
      <c r="N52" s="23"/>
      <c r="P52" s="38">
        <f t="shared" si="12"/>
        <v>5.2149999999999999</v>
      </c>
      <c r="Q52" s="38">
        <f t="shared" si="13"/>
        <v>2.9162499999999998</v>
      </c>
      <c r="R52" s="38">
        <f t="shared" si="14"/>
        <v>3.76125</v>
      </c>
      <c r="S52" s="38">
        <f t="shared" si="15"/>
        <v>0.60750000000000004</v>
      </c>
      <c r="T52" s="38">
        <f t="shared" si="10"/>
        <v>12.5</v>
      </c>
    </row>
    <row r="53" spans="1:20">
      <c r="A53" s="8" t="s">
        <v>95</v>
      </c>
      <c r="B53" s="204">
        <v>12.5</v>
      </c>
      <c r="C53" s="204">
        <v>12.5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5.2149999999999999</v>
      </c>
      <c r="J53" s="22">
        <f t="shared" si="6"/>
        <v>2.9162499999999998</v>
      </c>
      <c r="K53" s="22">
        <f t="shared" si="7"/>
        <v>3.76125</v>
      </c>
      <c r="L53" s="22">
        <f t="shared" si="8"/>
        <v>0.60750000000000004</v>
      </c>
      <c r="M53" s="156">
        <f t="shared" si="9"/>
        <v>12.5</v>
      </c>
      <c r="N53" s="23"/>
      <c r="P53" s="38">
        <f t="shared" si="12"/>
        <v>5.2149999999999999</v>
      </c>
      <c r="Q53" s="38">
        <f t="shared" si="13"/>
        <v>2.9162499999999998</v>
      </c>
      <c r="R53" s="38">
        <f t="shared" si="14"/>
        <v>3.76125</v>
      </c>
      <c r="S53" s="38">
        <f t="shared" si="15"/>
        <v>0.60750000000000004</v>
      </c>
      <c r="T53" s="38">
        <f t="shared" si="10"/>
        <v>12.5</v>
      </c>
    </row>
    <row r="54" spans="1:20">
      <c r="A54" s="8" t="s">
        <v>96</v>
      </c>
      <c r="B54" s="204">
        <v>12.5</v>
      </c>
      <c r="C54" s="204">
        <v>12.5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5.2149999999999999</v>
      </c>
      <c r="J54" s="22">
        <f t="shared" si="6"/>
        <v>2.9162499999999998</v>
      </c>
      <c r="K54" s="22">
        <f t="shared" si="7"/>
        <v>3.76125</v>
      </c>
      <c r="L54" s="22">
        <f t="shared" si="8"/>
        <v>0.60750000000000004</v>
      </c>
      <c r="M54" s="156">
        <f t="shared" si="9"/>
        <v>12.5</v>
      </c>
      <c r="N54" s="23"/>
      <c r="P54" s="38">
        <f t="shared" si="12"/>
        <v>5.2149999999999999</v>
      </c>
      <c r="Q54" s="38">
        <f t="shared" si="13"/>
        <v>2.9162499999999998</v>
      </c>
      <c r="R54" s="38">
        <f t="shared" si="14"/>
        <v>3.76125</v>
      </c>
      <c r="S54" s="38">
        <f t="shared" si="15"/>
        <v>0.60750000000000004</v>
      </c>
      <c r="T54" s="38">
        <f t="shared" si="10"/>
        <v>12.5</v>
      </c>
    </row>
    <row r="55" spans="1:20">
      <c r="A55" s="8" t="s">
        <v>97</v>
      </c>
      <c r="B55" s="204">
        <v>12.5</v>
      </c>
      <c r="C55" s="204">
        <v>12.5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5.2149999999999999</v>
      </c>
      <c r="J55" s="22">
        <f t="shared" si="6"/>
        <v>2.9162499999999998</v>
      </c>
      <c r="K55" s="22">
        <f t="shared" si="7"/>
        <v>3.76125</v>
      </c>
      <c r="L55" s="22">
        <f t="shared" si="8"/>
        <v>0.60750000000000004</v>
      </c>
      <c r="M55" s="156">
        <f t="shared" si="9"/>
        <v>12.5</v>
      </c>
      <c r="N55" s="23"/>
      <c r="P55" s="38">
        <f t="shared" si="12"/>
        <v>5.2149999999999999</v>
      </c>
      <c r="Q55" s="38">
        <f t="shared" si="13"/>
        <v>2.9162499999999998</v>
      </c>
      <c r="R55" s="38">
        <f t="shared" si="14"/>
        <v>3.76125</v>
      </c>
      <c r="S55" s="38">
        <f t="shared" si="15"/>
        <v>0.60750000000000004</v>
      </c>
      <c r="T55" s="38">
        <f t="shared" si="10"/>
        <v>12.5</v>
      </c>
    </row>
    <row r="56" spans="1:20">
      <c r="A56" s="8" t="s">
        <v>98</v>
      </c>
      <c r="B56" s="204">
        <v>12.5</v>
      </c>
      <c r="C56" s="204">
        <v>12.5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5.2149999999999999</v>
      </c>
      <c r="J56" s="22">
        <f t="shared" si="6"/>
        <v>2.9162499999999998</v>
      </c>
      <c r="K56" s="22">
        <f t="shared" si="7"/>
        <v>3.76125</v>
      </c>
      <c r="L56" s="22">
        <f t="shared" si="8"/>
        <v>0.60750000000000004</v>
      </c>
      <c r="M56" s="156">
        <f t="shared" si="9"/>
        <v>12.5</v>
      </c>
      <c r="N56" s="23"/>
      <c r="P56" s="38">
        <f t="shared" si="12"/>
        <v>5.2149999999999999</v>
      </c>
      <c r="Q56" s="38">
        <f t="shared" si="13"/>
        <v>2.9162499999999998</v>
      </c>
      <c r="R56" s="38">
        <f t="shared" si="14"/>
        <v>3.76125</v>
      </c>
      <c r="S56" s="38">
        <f t="shared" si="15"/>
        <v>0.60750000000000004</v>
      </c>
      <c r="T56" s="38">
        <f t="shared" si="10"/>
        <v>12.5</v>
      </c>
    </row>
    <row r="57" spans="1:20">
      <c r="A57" s="8" t="s">
        <v>99</v>
      </c>
      <c r="B57" s="204">
        <v>12.5</v>
      </c>
      <c r="C57" s="204">
        <v>12.5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5.2149999999999999</v>
      </c>
      <c r="J57" s="22">
        <f t="shared" si="6"/>
        <v>2.9162499999999998</v>
      </c>
      <c r="K57" s="22">
        <f t="shared" si="7"/>
        <v>3.76125</v>
      </c>
      <c r="L57" s="22">
        <f t="shared" si="8"/>
        <v>0.60750000000000004</v>
      </c>
      <c r="M57" s="156">
        <f t="shared" si="9"/>
        <v>12.5</v>
      </c>
      <c r="N57" s="23"/>
      <c r="P57" s="38">
        <f t="shared" si="12"/>
        <v>5.2149999999999999</v>
      </c>
      <c r="Q57" s="38">
        <f t="shared" si="13"/>
        <v>2.9162499999999998</v>
      </c>
      <c r="R57" s="38">
        <f t="shared" si="14"/>
        <v>3.76125</v>
      </c>
      <c r="S57" s="38">
        <f t="shared" si="15"/>
        <v>0.60750000000000004</v>
      </c>
      <c r="T57" s="38">
        <f t="shared" si="10"/>
        <v>12.5</v>
      </c>
    </row>
    <row r="58" spans="1:20">
      <c r="A58" s="8" t="s">
        <v>100</v>
      </c>
      <c r="B58" s="204">
        <v>12.5</v>
      </c>
      <c r="C58" s="204">
        <v>12.5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5.2149999999999999</v>
      </c>
      <c r="J58" s="22">
        <f t="shared" si="6"/>
        <v>2.9162499999999998</v>
      </c>
      <c r="K58" s="22">
        <f t="shared" si="7"/>
        <v>3.76125</v>
      </c>
      <c r="L58" s="22">
        <f t="shared" si="8"/>
        <v>0.60750000000000004</v>
      </c>
      <c r="M58" s="156">
        <f t="shared" si="9"/>
        <v>12.5</v>
      </c>
      <c r="N58" s="23"/>
      <c r="P58" s="38">
        <f t="shared" si="12"/>
        <v>5.2149999999999999</v>
      </c>
      <c r="Q58" s="38">
        <f t="shared" si="13"/>
        <v>2.9162499999999998</v>
      </c>
      <c r="R58" s="38">
        <f t="shared" si="14"/>
        <v>3.76125</v>
      </c>
      <c r="S58" s="38">
        <f t="shared" si="15"/>
        <v>0.60750000000000004</v>
      </c>
      <c r="T58" s="38">
        <f t="shared" si="10"/>
        <v>12.5</v>
      </c>
    </row>
    <row r="59" spans="1:20">
      <c r="A59" s="8" t="s">
        <v>101</v>
      </c>
      <c r="B59" s="204">
        <v>12.5</v>
      </c>
      <c r="C59" s="204">
        <v>12.5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5.2149999999999999</v>
      </c>
      <c r="J59" s="22">
        <f t="shared" si="6"/>
        <v>2.9162499999999998</v>
      </c>
      <c r="K59" s="22">
        <f t="shared" si="7"/>
        <v>3.76125</v>
      </c>
      <c r="L59" s="22">
        <f t="shared" si="8"/>
        <v>0.60750000000000004</v>
      </c>
      <c r="M59" s="156">
        <f t="shared" si="9"/>
        <v>12.5</v>
      </c>
      <c r="N59" s="23"/>
      <c r="P59" s="38">
        <f t="shared" si="12"/>
        <v>5.2149999999999999</v>
      </c>
      <c r="Q59" s="38">
        <f t="shared" si="13"/>
        <v>2.9162499999999998</v>
      </c>
      <c r="R59" s="38">
        <f t="shared" si="14"/>
        <v>3.76125</v>
      </c>
      <c r="S59" s="38">
        <f t="shared" si="15"/>
        <v>0.60750000000000004</v>
      </c>
      <c r="T59" s="38">
        <f t="shared" si="10"/>
        <v>12.5</v>
      </c>
    </row>
    <row r="60" spans="1:20">
      <c r="A60" s="8" t="s">
        <v>102</v>
      </c>
      <c r="B60" s="204">
        <v>12.5</v>
      </c>
      <c r="C60" s="204">
        <v>12.5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5.2149999999999999</v>
      </c>
      <c r="J60" s="22">
        <f t="shared" si="6"/>
        <v>2.9162499999999998</v>
      </c>
      <c r="K60" s="22">
        <f t="shared" si="7"/>
        <v>3.76125</v>
      </c>
      <c r="L60" s="22">
        <f t="shared" si="8"/>
        <v>0.60750000000000004</v>
      </c>
      <c r="M60" s="156">
        <f t="shared" si="9"/>
        <v>12.5</v>
      </c>
      <c r="N60" s="23"/>
      <c r="P60" s="38">
        <f t="shared" si="12"/>
        <v>5.2149999999999999</v>
      </c>
      <c r="Q60" s="38">
        <f t="shared" si="13"/>
        <v>2.9162499999999998</v>
      </c>
      <c r="R60" s="38">
        <f t="shared" si="14"/>
        <v>3.76125</v>
      </c>
      <c r="S60" s="38">
        <f t="shared" si="15"/>
        <v>0.60750000000000004</v>
      </c>
      <c r="T60" s="38">
        <f t="shared" si="10"/>
        <v>12.5</v>
      </c>
    </row>
    <row r="61" spans="1:20">
      <c r="A61" s="8" t="s">
        <v>103</v>
      </c>
      <c r="B61" s="204">
        <v>12.5</v>
      </c>
      <c r="C61" s="204">
        <v>12.5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5.2149999999999999</v>
      </c>
      <c r="J61" s="22">
        <f t="shared" si="6"/>
        <v>2.9162499999999998</v>
      </c>
      <c r="K61" s="22">
        <f t="shared" si="7"/>
        <v>3.76125</v>
      </c>
      <c r="L61" s="22">
        <f t="shared" si="8"/>
        <v>0.60750000000000004</v>
      </c>
      <c r="M61" s="156">
        <f t="shared" si="9"/>
        <v>12.5</v>
      </c>
      <c r="N61" s="23"/>
      <c r="P61" s="38">
        <f t="shared" si="12"/>
        <v>5.2149999999999999</v>
      </c>
      <c r="Q61" s="38">
        <f t="shared" si="13"/>
        <v>2.9162499999999998</v>
      </c>
      <c r="R61" s="38">
        <f t="shared" si="14"/>
        <v>3.76125</v>
      </c>
      <c r="S61" s="38">
        <f t="shared" si="15"/>
        <v>0.60750000000000004</v>
      </c>
      <c r="T61" s="38">
        <f t="shared" si="10"/>
        <v>12.5</v>
      </c>
    </row>
    <row r="62" spans="1:20">
      <c r="A62" s="8" t="s">
        <v>104</v>
      </c>
      <c r="B62" s="204">
        <v>12.5</v>
      </c>
      <c r="C62" s="204">
        <v>12.5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5.2149999999999999</v>
      </c>
      <c r="J62" s="22">
        <f t="shared" si="6"/>
        <v>2.9162499999999998</v>
      </c>
      <c r="K62" s="22">
        <f t="shared" si="7"/>
        <v>3.76125</v>
      </c>
      <c r="L62" s="22">
        <f t="shared" si="8"/>
        <v>0.60750000000000004</v>
      </c>
      <c r="M62" s="156">
        <f t="shared" si="9"/>
        <v>12.5</v>
      </c>
      <c r="N62" s="23"/>
      <c r="P62" s="38">
        <f t="shared" si="12"/>
        <v>5.2149999999999999</v>
      </c>
      <c r="Q62" s="38">
        <f t="shared" si="13"/>
        <v>2.9162499999999998</v>
      </c>
      <c r="R62" s="38">
        <f t="shared" si="14"/>
        <v>3.76125</v>
      </c>
      <c r="S62" s="38">
        <f t="shared" si="15"/>
        <v>0.60750000000000004</v>
      </c>
      <c r="T62" s="38">
        <f t="shared" si="10"/>
        <v>12.5</v>
      </c>
    </row>
    <row r="63" spans="1:20">
      <c r="A63" s="8" t="s">
        <v>105</v>
      </c>
      <c r="B63" s="204">
        <v>12.5</v>
      </c>
      <c r="C63" s="204">
        <v>12.5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5.2149999999999999</v>
      </c>
      <c r="J63" s="22">
        <f t="shared" si="6"/>
        <v>2.9162499999999998</v>
      </c>
      <c r="K63" s="22">
        <f t="shared" si="7"/>
        <v>3.76125</v>
      </c>
      <c r="L63" s="22">
        <f t="shared" si="8"/>
        <v>0.60750000000000004</v>
      </c>
      <c r="M63" s="156">
        <f t="shared" si="9"/>
        <v>12.5</v>
      </c>
      <c r="N63" s="23"/>
      <c r="P63" s="38">
        <f t="shared" si="12"/>
        <v>5.2149999999999999</v>
      </c>
      <c r="Q63" s="38">
        <f t="shared" si="13"/>
        <v>2.9162499999999998</v>
      </c>
      <c r="R63" s="38">
        <f t="shared" si="14"/>
        <v>3.76125</v>
      </c>
      <c r="S63" s="38">
        <f t="shared" si="15"/>
        <v>0.60750000000000004</v>
      </c>
      <c r="T63" s="38">
        <f t="shared" si="10"/>
        <v>12.5</v>
      </c>
    </row>
    <row r="64" spans="1:20">
      <c r="A64" s="8" t="s">
        <v>106</v>
      </c>
      <c r="B64" s="204">
        <v>12.5</v>
      </c>
      <c r="C64" s="204">
        <v>12.5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5.2149999999999999</v>
      </c>
      <c r="J64" s="22">
        <f t="shared" si="6"/>
        <v>2.9162499999999998</v>
      </c>
      <c r="K64" s="22">
        <f t="shared" si="7"/>
        <v>3.76125</v>
      </c>
      <c r="L64" s="22">
        <f t="shared" si="8"/>
        <v>0.60750000000000004</v>
      </c>
      <c r="M64" s="156">
        <f t="shared" si="9"/>
        <v>12.5</v>
      </c>
      <c r="N64" s="23"/>
      <c r="P64" s="38">
        <f t="shared" si="12"/>
        <v>5.2149999999999999</v>
      </c>
      <c r="Q64" s="38">
        <f t="shared" si="13"/>
        <v>2.9162499999999998</v>
      </c>
      <c r="R64" s="38">
        <f t="shared" si="14"/>
        <v>3.76125</v>
      </c>
      <c r="S64" s="38">
        <f t="shared" si="15"/>
        <v>0.60750000000000004</v>
      </c>
      <c r="T64" s="38">
        <f t="shared" si="10"/>
        <v>12.5</v>
      </c>
    </row>
    <row r="65" spans="1:20">
      <c r="A65" s="8" t="s">
        <v>107</v>
      </c>
      <c r="B65" s="204">
        <v>12.5</v>
      </c>
      <c r="C65" s="204">
        <v>12.5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5.2149999999999999</v>
      </c>
      <c r="J65" s="22">
        <f t="shared" si="6"/>
        <v>2.9162499999999998</v>
      </c>
      <c r="K65" s="22">
        <f t="shared" si="7"/>
        <v>3.76125</v>
      </c>
      <c r="L65" s="22">
        <f t="shared" si="8"/>
        <v>0.60750000000000004</v>
      </c>
      <c r="M65" s="156">
        <f t="shared" si="9"/>
        <v>12.5</v>
      </c>
      <c r="N65" s="23"/>
      <c r="P65" s="38">
        <f t="shared" si="12"/>
        <v>5.2149999999999999</v>
      </c>
      <c r="Q65" s="38">
        <f t="shared" si="13"/>
        <v>2.9162499999999998</v>
      </c>
      <c r="R65" s="38">
        <f t="shared" si="14"/>
        <v>3.76125</v>
      </c>
      <c r="S65" s="38">
        <f t="shared" si="15"/>
        <v>0.60750000000000004</v>
      </c>
      <c r="T65" s="38">
        <f t="shared" si="10"/>
        <v>12.5</v>
      </c>
    </row>
    <row r="66" spans="1:20">
      <c r="A66" s="8" t="s">
        <v>108</v>
      </c>
      <c r="B66" s="204">
        <v>12.5</v>
      </c>
      <c r="C66" s="204">
        <v>12.5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5.2149999999999999</v>
      </c>
      <c r="J66" s="22">
        <f t="shared" si="6"/>
        <v>2.9162499999999998</v>
      </c>
      <c r="K66" s="22">
        <f t="shared" si="7"/>
        <v>3.76125</v>
      </c>
      <c r="L66" s="22">
        <f t="shared" si="8"/>
        <v>0.60750000000000004</v>
      </c>
      <c r="M66" s="156">
        <f t="shared" si="9"/>
        <v>12.5</v>
      </c>
      <c r="N66" s="23"/>
      <c r="P66" s="38">
        <f t="shared" si="12"/>
        <v>5.2149999999999999</v>
      </c>
      <c r="Q66" s="38">
        <f t="shared" si="13"/>
        <v>2.9162499999999998</v>
      </c>
      <c r="R66" s="38">
        <f t="shared" si="14"/>
        <v>3.76125</v>
      </c>
      <c r="S66" s="38">
        <f t="shared" si="15"/>
        <v>0.60750000000000004</v>
      </c>
      <c r="T66" s="38">
        <f t="shared" si="10"/>
        <v>12.5</v>
      </c>
    </row>
    <row r="67" spans="1:20">
      <c r="A67" s="8" t="s">
        <v>109</v>
      </c>
      <c r="B67" s="204">
        <v>12.5</v>
      </c>
      <c r="C67" s="204">
        <v>12.5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5.2149999999999999</v>
      </c>
      <c r="J67" s="22">
        <f t="shared" si="6"/>
        <v>2.9162499999999998</v>
      </c>
      <c r="K67" s="22">
        <f t="shared" si="7"/>
        <v>3.76125</v>
      </c>
      <c r="L67" s="22">
        <f t="shared" si="8"/>
        <v>0.60750000000000004</v>
      </c>
      <c r="M67" s="156">
        <f t="shared" si="9"/>
        <v>12.5</v>
      </c>
      <c r="N67" s="23"/>
      <c r="P67" s="38">
        <f t="shared" ref="P67:P98" si="17">I67</f>
        <v>5.2149999999999999</v>
      </c>
      <c r="Q67" s="38">
        <f t="shared" ref="Q67:Q98" si="18">J67</f>
        <v>2.9162499999999998</v>
      </c>
      <c r="R67" s="38">
        <f t="shared" ref="R67:R98" si="19">K67</f>
        <v>3.76125</v>
      </c>
      <c r="S67" s="38">
        <f t="shared" ref="S67:S98" si="20">L67</f>
        <v>0.60750000000000004</v>
      </c>
      <c r="T67" s="38">
        <f t="shared" si="10"/>
        <v>12.5</v>
      </c>
    </row>
    <row r="68" spans="1:20">
      <c r="A68" s="8" t="s">
        <v>110</v>
      </c>
      <c r="B68" s="204">
        <v>12.5</v>
      </c>
      <c r="C68" s="204">
        <v>12.5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5.2149999999999999</v>
      </c>
      <c r="J68" s="22">
        <f t="shared" ref="J68:J98" si="22">C68*E68/100</f>
        <v>2.9162499999999998</v>
      </c>
      <c r="K68" s="22">
        <f t="shared" ref="K68:K98" si="23">C68*F68/100</f>
        <v>3.76125</v>
      </c>
      <c r="L68" s="22">
        <f t="shared" ref="L68:L98" si="24">C68*G68/100</f>
        <v>0.60750000000000004</v>
      </c>
      <c r="M68" s="156">
        <f t="shared" ref="M68:M98" si="25">SUM(I68:L68)</f>
        <v>12.5</v>
      </c>
      <c r="N68" s="23"/>
      <c r="P68" s="38">
        <f t="shared" si="17"/>
        <v>5.2149999999999999</v>
      </c>
      <c r="Q68" s="38">
        <f t="shared" si="18"/>
        <v>2.9162499999999998</v>
      </c>
      <c r="R68" s="38">
        <f t="shared" si="19"/>
        <v>3.76125</v>
      </c>
      <c r="S68" s="38">
        <f t="shared" si="20"/>
        <v>0.60750000000000004</v>
      </c>
      <c r="T68" s="38">
        <f t="shared" ref="T68:T99" si="26">SUM(P68:S68)</f>
        <v>12.5</v>
      </c>
    </row>
    <row r="69" spans="1:20">
      <c r="A69" s="8" t="s">
        <v>111</v>
      </c>
      <c r="B69" s="204">
        <v>12.5</v>
      </c>
      <c r="C69" s="204">
        <v>12.5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5.2149999999999999</v>
      </c>
      <c r="J69" s="22">
        <f t="shared" si="22"/>
        <v>2.9162499999999998</v>
      </c>
      <c r="K69" s="22">
        <f t="shared" si="23"/>
        <v>3.76125</v>
      </c>
      <c r="L69" s="22">
        <f t="shared" si="24"/>
        <v>0.60750000000000004</v>
      </c>
      <c r="M69" s="156">
        <f t="shared" si="25"/>
        <v>12.5</v>
      </c>
      <c r="N69" s="23"/>
      <c r="P69" s="38">
        <f t="shared" si="17"/>
        <v>5.2149999999999999</v>
      </c>
      <c r="Q69" s="38">
        <f t="shared" si="18"/>
        <v>2.9162499999999998</v>
      </c>
      <c r="R69" s="38">
        <f t="shared" si="19"/>
        <v>3.76125</v>
      </c>
      <c r="S69" s="38">
        <f t="shared" si="20"/>
        <v>0.60750000000000004</v>
      </c>
      <c r="T69" s="38">
        <f t="shared" si="26"/>
        <v>12.5</v>
      </c>
    </row>
    <row r="70" spans="1:20">
      <c r="A70" s="8" t="s">
        <v>112</v>
      </c>
      <c r="B70" s="204">
        <v>12.5</v>
      </c>
      <c r="C70" s="204">
        <v>12.5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5.2149999999999999</v>
      </c>
      <c r="J70" s="22">
        <f t="shared" si="22"/>
        <v>2.9162499999999998</v>
      </c>
      <c r="K70" s="22">
        <f t="shared" si="23"/>
        <v>3.76125</v>
      </c>
      <c r="L70" s="22">
        <f t="shared" si="24"/>
        <v>0.60750000000000004</v>
      </c>
      <c r="M70" s="156">
        <f t="shared" si="25"/>
        <v>12.5</v>
      </c>
      <c r="N70" s="23"/>
      <c r="P70" s="38">
        <f t="shared" si="17"/>
        <v>5.2149999999999999</v>
      </c>
      <c r="Q70" s="38">
        <f t="shared" si="18"/>
        <v>2.9162499999999998</v>
      </c>
      <c r="R70" s="38">
        <f t="shared" si="19"/>
        <v>3.76125</v>
      </c>
      <c r="S70" s="38">
        <f t="shared" si="20"/>
        <v>0.60750000000000004</v>
      </c>
      <c r="T70" s="38">
        <f t="shared" si="26"/>
        <v>12.5</v>
      </c>
    </row>
    <row r="71" spans="1:20">
      <c r="A71" s="8" t="s">
        <v>113</v>
      </c>
      <c r="B71" s="204">
        <v>11.8</v>
      </c>
      <c r="C71" s="204">
        <v>11.8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4.9229599999999998</v>
      </c>
      <c r="J71" s="22">
        <f t="shared" si="22"/>
        <v>2.7529399999999997</v>
      </c>
      <c r="K71" s="22">
        <f t="shared" si="23"/>
        <v>3.5506200000000003</v>
      </c>
      <c r="L71" s="22">
        <f t="shared" si="24"/>
        <v>0.5734800000000001</v>
      </c>
      <c r="M71" s="156">
        <f t="shared" si="25"/>
        <v>11.8</v>
      </c>
      <c r="N71" s="23"/>
      <c r="P71" s="38">
        <f t="shared" si="17"/>
        <v>4.9229599999999998</v>
      </c>
      <c r="Q71" s="38">
        <f t="shared" si="18"/>
        <v>2.7529399999999997</v>
      </c>
      <c r="R71" s="38">
        <f t="shared" si="19"/>
        <v>3.5506200000000003</v>
      </c>
      <c r="S71" s="38">
        <f t="shared" si="20"/>
        <v>0.5734800000000001</v>
      </c>
      <c r="T71" s="38">
        <f t="shared" si="26"/>
        <v>11.8</v>
      </c>
    </row>
    <row r="72" spans="1:20">
      <c r="A72" s="8" t="s">
        <v>114</v>
      </c>
      <c r="B72" s="204">
        <v>11.8</v>
      </c>
      <c r="C72" s="204">
        <v>11.8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4.9229599999999998</v>
      </c>
      <c r="J72" s="22">
        <f t="shared" si="22"/>
        <v>2.7529399999999997</v>
      </c>
      <c r="K72" s="22">
        <f t="shared" si="23"/>
        <v>3.5506200000000003</v>
      </c>
      <c r="L72" s="22">
        <f t="shared" si="24"/>
        <v>0.5734800000000001</v>
      </c>
      <c r="M72" s="156">
        <f t="shared" si="25"/>
        <v>11.8</v>
      </c>
      <c r="N72" s="23"/>
      <c r="P72" s="38">
        <f t="shared" si="17"/>
        <v>4.9229599999999998</v>
      </c>
      <c r="Q72" s="38">
        <f t="shared" si="18"/>
        <v>2.7529399999999997</v>
      </c>
      <c r="R72" s="38">
        <f t="shared" si="19"/>
        <v>3.5506200000000003</v>
      </c>
      <c r="S72" s="38">
        <f t="shared" si="20"/>
        <v>0.5734800000000001</v>
      </c>
      <c r="T72" s="38">
        <f t="shared" si="26"/>
        <v>11.8</v>
      </c>
    </row>
    <row r="73" spans="1:20">
      <c r="A73" s="8" t="s">
        <v>115</v>
      </c>
      <c r="B73" s="204">
        <v>11.8</v>
      </c>
      <c r="C73" s="204">
        <v>11.8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4.9229599999999998</v>
      </c>
      <c r="J73" s="22">
        <f t="shared" si="22"/>
        <v>2.7529399999999997</v>
      </c>
      <c r="K73" s="22">
        <f t="shared" si="23"/>
        <v>3.5506200000000003</v>
      </c>
      <c r="L73" s="22">
        <f t="shared" si="24"/>
        <v>0.5734800000000001</v>
      </c>
      <c r="M73" s="156">
        <f t="shared" si="25"/>
        <v>11.8</v>
      </c>
      <c r="N73" s="23"/>
      <c r="P73" s="38">
        <f t="shared" si="17"/>
        <v>4.9229599999999998</v>
      </c>
      <c r="Q73" s="38">
        <f t="shared" si="18"/>
        <v>2.7529399999999997</v>
      </c>
      <c r="R73" s="38">
        <f t="shared" si="19"/>
        <v>3.5506200000000003</v>
      </c>
      <c r="S73" s="38">
        <f t="shared" si="20"/>
        <v>0.5734800000000001</v>
      </c>
      <c r="T73" s="38">
        <f t="shared" si="26"/>
        <v>11.8</v>
      </c>
    </row>
    <row r="74" spans="1:20">
      <c r="A74" s="8" t="s">
        <v>116</v>
      </c>
      <c r="B74" s="204">
        <v>11.8</v>
      </c>
      <c r="C74" s="204">
        <v>11.8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4.9229599999999998</v>
      </c>
      <c r="J74" s="22">
        <f t="shared" si="22"/>
        <v>2.7529399999999997</v>
      </c>
      <c r="K74" s="22">
        <f t="shared" si="23"/>
        <v>3.5506200000000003</v>
      </c>
      <c r="L74" s="22">
        <f t="shared" si="24"/>
        <v>0.5734800000000001</v>
      </c>
      <c r="M74" s="156">
        <f t="shared" si="25"/>
        <v>11.8</v>
      </c>
      <c r="N74" s="23"/>
      <c r="P74" s="38">
        <f t="shared" si="17"/>
        <v>4.9229599999999998</v>
      </c>
      <c r="Q74" s="38">
        <f t="shared" si="18"/>
        <v>2.7529399999999997</v>
      </c>
      <c r="R74" s="38">
        <f t="shared" si="19"/>
        <v>3.5506200000000003</v>
      </c>
      <c r="S74" s="38">
        <f t="shared" si="20"/>
        <v>0.5734800000000001</v>
      </c>
      <c r="T74" s="38">
        <f t="shared" si="26"/>
        <v>11.8</v>
      </c>
    </row>
    <row r="75" spans="1:20">
      <c r="A75" s="8" t="s">
        <v>117</v>
      </c>
      <c r="B75" s="204">
        <v>11.8</v>
      </c>
      <c r="C75" s="204">
        <v>11.8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4.9229599999999998</v>
      </c>
      <c r="J75" s="22">
        <f t="shared" si="22"/>
        <v>2.7529399999999997</v>
      </c>
      <c r="K75" s="22">
        <f t="shared" si="23"/>
        <v>3.5506200000000003</v>
      </c>
      <c r="L75" s="22">
        <f t="shared" si="24"/>
        <v>0.5734800000000001</v>
      </c>
      <c r="M75" s="156">
        <f t="shared" si="25"/>
        <v>11.8</v>
      </c>
      <c r="N75" s="23"/>
      <c r="P75" s="38">
        <f t="shared" si="17"/>
        <v>4.9229599999999998</v>
      </c>
      <c r="Q75" s="38">
        <f t="shared" si="18"/>
        <v>2.7529399999999997</v>
      </c>
      <c r="R75" s="38">
        <f t="shared" si="19"/>
        <v>3.5506200000000003</v>
      </c>
      <c r="S75" s="38">
        <f t="shared" si="20"/>
        <v>0.5734800000000001</v>
      </c>
      <c r="T75" s="38">
        <f t="shared" si="26"/>
        <v>11.8</v>
      </c>
    </row>
    <row r="76" spans="1:20">
      <c r="A76" s="8" t="s">
        <v>118</v>
      </c>
      <c r="B76" s="204">
        <v>11.8</v>
      </c>
      <c r="C76" s="204">
        <v>11.8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4.9229599999999998</v>
      </c>
      <c r="J76" s="22">
        <f t="shared" si="22"/>
        <v>2.7529399999999997</v>
      </c>
      <c r="K76" s="22">
        <f t="shared" si="23"/>
        <v>3.5506200000000003</v>
      </c>
      <c r="L76" s="22">
        <f t="shared" si="24"/>
        <v>0.5734800000000001</v>
      </c>
      <c r="M76" s="156">
        <f t="shared" si="25"/>
        <v>11.8</v>
      </c>
      <c r="N76" s="23"/>
      <c r="P76" s="38">
        <f t="shared" si="17"/>
        <v>4.9229599999999998</v>
      </c>
      <c r="Q76" s="38">
        <f t="shared" si="18"/>
        <v>2.7529399999999997</v>
      </c>
      <c r="R76" s="38">
        <f t="shared" si="19"/>
        <v>3.5506200000000003</v>
      </c>
      <c r="S76" s="38">
        <f t="shared" si="20"/>
        <v>0.5734800000000001</v>
      </c>
      <c r="T76" s="38">
        <f t="shared" si="26"/>
        <v>11.8</v>
      </c>
    </row>
    <row r="77" spans="1:20">
      <c r="A77" s="8" t="s">
        <v>119</v>
      </c>
      <c r="B77" s="204">
        <v>11.8</v>
      </c>
      <c r="C77" s="204">
        <v>11.8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4.9229599999999998</v>
      </c>
      <c r="J77" s="22">
        <f t="shared" si="22"/>
        <v>2.7529399999999997</v>
      </c>
      <c r="K77" s="22">
        <f t="shared" si="23"/>
        <v>3.5506200000000003</v>
      </c>
      <c r="L77" s="22">
        <f t="shared" si="24"/>
        <v>0.5734800000000001</v>
      </c>
      <c r="M77" s="156">
        <f t="shared" si="25"/>
        <v>11.8</v>
      </c>
      <c r="N77" s="23"/>
      <c r="P77" s="38">
        <f t="shared" si="17"/>
        <v>4.9229599999999998</v>
      </c>
      <c r="Q77" s="38">
        <f t="shared" si="18"/>
        <v>2.7529399999999997</v>
      </c>
      <c r="R77" s="38">
        <f t="shared" si="19"/>
        <v>3.5506200000000003</v>
      </c>
      <c r="S77" s="38">
        <f t="shared" si="20"/>
        <v>0.5734800000000001</v>
      </c>
      <c r="T77" s="38">
        <f t="shared" si="26"/>
        <v>11.8</v>
      </c>
    </row>
    <row r="78" spans="1:20">
      <c r="A78" s="8" t="s">
        <v>120</v>
      </c>
      <c r="B78" s="204">
        <v>11.8</v>
      </c>
      <c r="C78" s="204">
        <v>11.8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4.9229599999999998</v>
      </c>
      <c r="J78" s="22">
        <f t="shared" si="22"/>
        <v>2.7529399999999997</v>
      </c>
      <c r="K78" s="22">
        <f t="shared" si="23"/>
        <v>3.5506200000000003</v>
      </c>
      <c r="L78" s="22">
        <f t="shared" si="24"/>
        <v>0.5734800000000001</v>
      </c>
      <c r="M78" s="156">
        <f t="shared" si="25"/>
        <v>11.8</v>
      </c>
      <c r="N78" s="23"/>
      <c r="P78" s="38">
        <f t="shared" si="17"/>
        <v>4.9229599999999998</v>
      </c>
      <c r="Q78" s="38">
        <f t="shared" si="18"/>
        <v>2.7529399999999997</v>
      </c>
      <c r="R78" s="38">
        <f t="shared" si="19"/>
        <v>3.5506200000000003</v>
      </c>
      <c r="S78" s="38">
        <f t="shared" si="20"/>
        <v>0.5734800000000001</v>
      </c>
      <c r="T78" s="38">
        <f t="shared" si="26"/>
        <v>11.8</v>
      </c>
    </row>
    <row r="79" spans="1:20">
      <c r="A79" s="8" t="s">
        <v>121</v>
      </c>
      <c r="B79" s="204">
        <v>11.8</v>
      </c>
      <c r="C79" s="204">
        <v>11.8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4.9229599999999998</v>
      </c>
      <c r="J79" s="22">
        <f t="shared" si="22"/>
        <v>2.7529399999999997</v>
      </c>
      <c r="K79" s="22">
        <f t="shared" si="23"/>
        <v>3.5506200000000003</v>
      </c>
      <c r="L79" s="22">
        <f t="shared" si="24"/>
        <v>0.5734800000000001</v>
      </c>
      <c r="M79" s="156">
        <f t="shared" si="25"/>
        <v>11.8</v>
      </c>
      <c r="N79" s="23"/>
      <c r="P79" s="38">
        <f t="shared" si="17"/>
        <v>4.9229599999999998</v>
      </c>
      <c r="Q79" s="38">
        <f t="shared" si="18"/>
        <v>2.7529399999999997</v>
      </c>
      <c r="R79" s="38">
        <f t="shared" si="19"/>
        <v>3.5506200000000003</v>
      </c>
      <c r="S79" s="38">
        <f t="shared" si="20"/>
        <v>0.5734800000000001</v>
      </c>
      <c r="T79" s="38">
        <f t="shared" si="26"/>
        <v>11.8</v>
      </c>
    </row>
    <row r="80" spans="1:20">
      <c r="A80" s="8" t="s">
        <v>122</v>
      </c>
      <c r="B80" s="204">
        <v>11.8</v>
      </c>
      <c r="C80" s="204">
        <v>11.8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4.9229599999999998</v>
      </c>
      <c r="J80" s="22">
        <f t="shared" si="22"/>
        <v>2.7529399999999997</v>
      </c>
      <c r="K80" s="22">
        <f t="shared" si="23"/>
        <v>3.5506200000000003</v>
      </c>
      <c r="L80" s="22">
        <f t="shared" si="24"/>
        <v>0.5734800000000001</v>
      </c>
      <c r="M80" s="156">
        <f t="shared" si="25"/>
        <v>11.8</v>
      </c>
      <c r="N80" s="23"/>
      <c r="P80" s="38">
        <f t="shared" si="17"/>
        <v>4.9229599999999998</v>
      </c>
      <c r="Q80" s="38">
        <f t="shared" si="18"/>
        <v>2.7529399999999997</v>
      </c>
      <c r="R80" s="38">
        <f t="shared" si="19"/>
        <v>3.5506200000000003</v>
      </c>
      <c r="S80" s="38">
        <f t="shared" si="20"/>
        <v>0.5734800000000001</v>
      </c>
      <c r="T80" s="38">
        <f t="shared" si="26"/>
        <v>11.8</v>
      </c>
    </row>
    <row r="81" spans="1:20">
      <c r="A81" s="8" t="s">
        <v>123</v>
      </c>
      <c r="B81" s="204">
        <v>11.8</v>
      </c>
      <c r="C81" s="204">
        <v>11.8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4.9229599999999998</v>
      </c>
      <c r="J81" s="22">
        <f t="shared" si="22"/>
        <v>2.7529399999999997</v>
      </c>
      <c r="K81" s="22">
        <f t="shared" si="23"/>
        <v>3.5506200000000003</v>
      </c>
      <c r="L81" s="22">
        <f t="shared" si="24"/>
        <v>0.5734800000000001</v>
      </c>
      <c r="M81" s="156">
        <f t="shared" si="25"/>
        <v>11.8</v>
      </c>
      <c r="N81" s="23"/>
      <c r="P81" s="38">
        <f t="shared" si="17"/>
        <v>4.9229599999999998</v>
      </c>
      <c r="Q81" s="38">
        <f t="shared" si="18"/>
        <v>2.7529399999999997</v>
      </c>
      <c r="R81" s="38">
        <f t="shared" si="19"/>
        <v>3.5506200000000003</v>
      </c>
      <c r="S81" s="38">
        <f t="shared" si="20"/>
        <v>0.5734800000000001</v>
      </c>
      <c r="T81" s="38">
        <f t="shared" si="26"/>
        <v>11.8</v>
      </c>
    </row>
    <row r="82" spans="1:20">
      <c r="A82" s="8" t="s">
        <v>124</v>
      </c>
      <c r="B82" s="204">
        <v>11.8</v>
      </c>
      <c r="C82" s="204">
        <v>11.8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4.9229599999999998</v>
      </c>
      <c r="J82" s="22">
        <f t="shared" si="22"/>
        <v>2.7529399999999997</v>
      </c>
      <c r="K82" s="22">
        <f t="shared" si="23"/>
        <v>3.5506200000000003</v>
      </c>
      <c r="L82" s="22">
        <f t="shared" si="24"/>
        <v>0.5734800000000001</v>
      </c>
      <c r="M82" s="156">
        <f t="shared" si="25"/>
        <v>11.8</v>
      </c>
      <c r="N82" s="23"/>
      <c r="P82" s="38">
        <f t="shared" si="17"/>
        <v>4.9229599999999998</v>
      </c>
      <c r="Q82" s="38">
        <f t="shared" si="18"/>
        <v>2.7529399999999997</v>
      </c>
      <c r="R82" s="38">
        <f t="shared" si="19"/>
        <v>3.5506200000000003</v>
      </c>
      <c r="S82" s="38">
        <f t="shared" si="20"/>
        <v>0.5734800000000001</v>
      </c>
      <c r="T82" s="38">
        <f t="shared" si="26"/>
        <v>11.8</v>
      </c>
    </row>
    <row r="83" spans="1:20">
      <c r="A83" s="8" t="s">
        <v>125</v>
      </c>
      <c r="B83" s="204">
        <v>11.8</v>
      </c>
      <c r="C83" s="204">
        <v>11.8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4.9229599999999998</v>
      </c>
      <c r="J83" s="22">
        <f t="shared" si="22"/>
        <v>2.7529399999999997</v>
      </c>
      <c r="K83" s="22">
        <f t="shared" si="23"/>
        <v>3.5506200000000003</v>
      </c>
      <c r="L83" s="22">
        <f t="shared" si="24"/>
        <v>0.5734800000000001</v>
      </c>
      <c r="M83" s="156">
        <f t="shared" si="25"/>
        <v>11.8</v>
      </c>
      <c r="N83" s="23"/>
      <c r="P83" s="38">
        <f t="shared" si="17"/>
        <v>4.9229599999999998</v>
      </c>
      <c r="Q83" s="38">
        <f t="shared" si="18"/>
        <v>2.7529399999999997</v>
      </c>
      <c r="R83" s="38">
        <f t="shared" si="19"/>
        <v>3.5506200000000003</v>
      </c>
      <c r="S83" s="38">
        <f t="shared" si="20"/>
        <v>0.5734800000000001</v>
      </c>
      <c r="T83" s="38">
        <f t="shared" si="26"/>
        <v>11.8</v>
      </c>
    </row>
    <row r="84" spans="1:20">
      <c r="A84" s="8" t="s">
        <v>126</v>
      </c>
      <c r="B84" s="204">
        <v>11.8</v>
      </c>
      <c r="C84" s="204">
        <v>11.8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4.9229599999999998</v>
      </c>
      <c r="J84" s="22">
        <f t="shared" si="22"/>
        <v>2.7529399999999997</v>
      </c>
      <c r="K84" s="22">
        <f t="shared" si="23"/>
        <v>3.5506200000000003</v>
      </c>
      <c r="L84" s="22">
        <f t="shared" si="24"/>
        <v>0.5734800000000001</v>
      </c>
      <c r="M84" s="156">
        <f t="shared" si="25"/>
        <v>11.8</v>
      </c>
      <c r="N84" s="23"/>
      <c r="P84" s="38">
        <f t="shared" si="17"/>
        <v>4.9229599999999998</v>
      </c>
      <c r="Q84" s="38">
        <f t="shared" si="18"/>
        <v>2.7529399999999997</v>
      </c>
      <c r="R84" s="38">
        <f t="shared" si="19"/>
        <v>3.5506200000000003</v>
      </c>
      <c r="S84" s="38">
        <f t="shared" si="20"/>
        <v>0.5734800000000001</v>
      </c>
      <c r="T84" s="38">
        <f t="shared" si="26"/>
        <v>11.8</v>
      </c>
    </row>
    <row r="85" spans="1:20">
      <c r="A85" s="8" t="s">
        <v>127</v>
      </c>
      <c r="B85" s="204">
        <v>11.8</v>
      </c>
      <c r="C85" s="204">
        <v>11.8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4.9229599999999998</v>
      </c>
      <c r="J85" s="22">
        <f t="shared" si="22"/>
        <v>2.7529399999999997</v>
      </c>
      <c r="K85" s="22">
        <f t="shared" si="23"/>
        <v>3.5506200000000003</v>
      </c>
      <c r="L85" s="22">
        <f t="shared" si="24"/>
        <v>0.5734800000000001</v>
      </c>
      <c r="M85" s="156">
        <f t="shared" si="25"/>
        <v>11.8</v>
      </c>
      <c r="N85" s="23"/>
      <c r="P85" s="38">
        <f t="shared" si="17"/>
        <v>4.9229599999999998</v>
      </c>
      <c r="Q85" s="38">
        <f t="shared" si="18"/>
        <v>2.7529399999999997</v>
      </c>
      <c r="R85" s="38">
        <f t="shared" si="19"/>
        <v>3.5506200000000003</v>
      </c>
      <c r="S85" s="38">
        <f t="shared" si="20"/>
        <v>0.5734800000000001</v>
      </c>
      <c r="T85" s="38">
        <f t="shared" si="26"/>
        <v>11.8</v>
      </c>
    </row>
    <row r="86" spans="1:20">
      <c r="A86" s="8" t="s">
        <v>128</v>
      </c>
      <c r="B86" s="204">
        <v>11.8</v>
      </c>
      <c r="C86" s="204">
        <v>11.8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4.9229599999999998</v>
      </c>
      <c r="J86" s="22">
        <f t="shared" si="22"/>
        <v>2.7529399999999997</v>
      </c>
      <c r="K86" s="22">
        <f t="shared" si="23"/>
        <v>3.5506200000000003</v>
      </c>
      <c r="L86" s="22">
        <f t="shared" si="24"/>
        <v>0.5734800000000001</v>
      </c>
      <c r="M86" s="156">
        <f t="shared" si="25"/>
        <v>11.8</v>
      </c>
      <c r="N86" s="23"/>
      <c r="P86" s="38">
        <f t="shared" si="17"/>
        <v>4.9229599999999998</v>
      </c>
      <c r="Q86" s="38">
        <f t="shared" si="18"/>
        <v>2.7529399999999997</v>
      </c>
      <c r="R86" s="38">
        <f t="shared" si="19"/>
        <v>3.5506200000000003</v>
      </c>
      <c r="S86" s="38">
        <f t="shared" si="20"/>
        <v>0.5734800000000001</v>
      </c>
      <c r="T86" s="38">
        <f t="shared" si="26"/>
        <v>11.8</v>
      </c>
    </row>
    <row r="87" spans="1:20">
      <c r="A87" s="8" t="s">
        <v>129</v>
      </c>
      <c r="B87" s="204">
        <v>11.8</v>
      </c>
      <c r="C87" s="204">
        <v>11.8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4.9229599999999998</v>
      </c>
      <c r="J87" s="22">
        <f t="shared" si="22"/>
        <v>2.7529399999999997</v>
      </c>
      <c r="K87" s="22">
        <f t="shared" si="23"/>
        <v>3.5506200000000003</v>
      </c>
      <c r="L87" s="22">
        <f t="shared" si="24"/>
        <v>0.5734800000000001</v>
      </c>
      <c r="M87" s="156">
        <f t="shared" si="25"/>
        <v>11.8</v>
      </c>
      <c r="N87" s="23"/>
      <c r="P87" s="38">
        <f t="shared" si="17"/>
        <v>4.9229599999999998</v>
      </c>
      <c r="Q87" s="38">
        <f t="shared" si="18"/>
        <v>2.7529399999999997</v>
      </c>
      <c r="R87" s="38">
        <f t="shared" si="19"/>
        <v>3.5506200000000003</v>
      </c>
      <c r="S87" s="38">
        <f t="shared" si="20"/>
        <v>0.5734800000000001</v>
      </c>
      <c r="T87" s="38">
        <f t="shared" si="26"/>
        <v>11.8</v>
      </c>
    </row>
    <row r="88" spans="1:20">
      <c r="A88" s="8" t="s">
        <v>130</v>
      </c>
      <c r="B88" s="204">
        <v>11.8</v>
      </c>
      <c r="C88" s="204">
        <v>11.8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4.9229599999999998</v>
      </c>
      <c r="J88" s="22">
        <f t="shared" si="22"/>
        <v>2.7529399999999997</v>
      </c>
      <c r="K88" s="22">
        <f t="shared" si="23"/>
        <v>3.5506200000000003</v>
      </c>
      <c r="L88" s="22">
        <f t="shared" si="24"/>
        <v>0.5734800000000001</v>
      </c>
      <c r="M88" s="156">
        <f t="shared" si="25"/>
        <v>11.8</v>
      </c>
      <c r="N88" s="23"/>
      <c r="P88" s="38">
        <f t="shared" si="17"/>
        <v>4.9229599999999998</v>
      </c>
      <c r="Q88" s="38">
        <f t="shared" si="18"/>
        <v>2.7529399999999997</v>
      </c>
      <c r="R88" s="38">
        <f t="shared" si="19"/>
        <v>3.5506200000000003</v>
      </c>
      <c r="S88" s="38">
        <f t="shared" si="20"/>
        <v>0.5734800000000001</v>
      </c>
      <c r="T88" s="38">
        <f t="shared" si="26"/>
        <v>11.8</v>
      </c>
    </row>
    <row r="89" spans="1:20">
      <c r="A89" s="8" t="s">
        <v>131</v>
      </c>
      <c r="B89" s="204">
        <v>11.8</v>
      </c>
      <c r="C89" s="204">
        <v>11.8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4.9229599999999998</v>
      </c>
      <c r="J89" s="22">
        <f t="shared" si="22"/>
        <v>2.7529399999999997</v>
      </c>
      <c r="K89" s="22">
        <f t="shared" si="23"/>
        <v>3.5506200000000003</v>
      </c>
      <c r="L89" s="22">
        <f t="shared" si="24"/>
        <v>0.5734800000000001</v>
      </c>
      <c r="M89" s="156">
        <f t="shared" si="25"/>
        <v>11.8</v>
      </c>
      <c r="N89" s="23"/>
      <c r="P89" s="38">
        <f t="shared" si="17"/>
        <v>4.9229599999999998</v>
      </c>
      <c r="Q89" s="38">
        <f t="shared" si="18"/>
        <v>2.7529399999999997</v>
      </c>
      <c r="R89" s="38">
        <f t="shared" si="19"/>
        <v>3.5506200000000003</v>
      </c>
      <c r="S89" s="38">
        <f t="shared" si="20"/>
        <v>0.5734800000000001</v>
      </c>
      <c r="T89" s="38">
        <f t="shared" si="26"/>
        <v>11.8</v>
      </c>
    </row>
    <row r="90" spans="1:20">
      <c r="A90" s="8" t="s">
        <v>132</v>
      </c>
      <c r="B90" s="204">
        <v>11.8</v>
      </c>
      <c r="C90" s="204">
        <v>11.8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4.9229599999999998</v>
      </c>
      <c r="J90" s="22">
        <f t="shared" si="22"/>
        <v>2.7529399999999997</v>
      </c>
      <c r="K90" s="22">
        <f t="shared" si="23"/>
        <v>3.5506200000000003</v>
      </c>
      <c r="L90" s="22">
        <f t="shared" si="24"/>
        <v>0.5734800000000001</v>
      </c>
      <c r="M90" s="156">
        <f t="shared" si="25"/>
        <v>11.8</v>
      </c>
      <c r="N90" s="23"/>
      <c r="P90" s="38">
        <f t="shared" si="17"/>
        <v>4.9229599999999998</v>
      </c>
      <c r="Q90" s="38">
        <f t="shared" si="18"/>
        <v>2.7529399999999997</v>
      </c>
      <c r="R90" s="38">
        <f t="shared" si="19"/>
        <v>3.5506200000000003</v>
      </c>
      <c r="S90" s="38">
        <f t="shared" si="20"/>
        <v>0.5734800000000001</v>
      </c>
      <c r="T90" s="38">
        <f t="shared" si="26"/>
        <v>11.8</v>
      </c>
    </row>
    <row r="91" spans="1:20">
      <c r="A91" s="8" t="s">
        <v>133</v>
      </c>
      <c r="B91" s="204">
        <v>11.8</v>
      </c>
      <c r="C91" s="204">
        <v>11.8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4.9229599999999998</v>
      </c>
      <c r="J91" s="22">
        <f t="shared" si="22"/>
        <v>2.7529399999999997</v>
      </c>
      <c r="K91" s="22">
        <f t="shared" si="23"/>
        <v>3.5506200000000003</v>
      </c>
      <c r="L91" s="22">
        <f t="shared" si="24"/>
        <v>0.5734800000000001</v>
      </c>
      <c r="M91" s="156">
        <f t="shared" si="25"/>
        <v>11.8</v>
      </c>
      <c r="N91" s="23"/>
      <c r="P91" s="38">
        <f t="shared" si="17"/>
        <v>4.9229599999999998</v>
      </c>
      <c r="Q91" s="38">
        <f t="shared" si="18"/>
        <v>2.7529399999999997</v>
      </c>
      <c r="R91" s="38">
        <f t="shared" si="19"/>
        <v>3.5506200000000003</v>
      </c>
      <c r="S91" s="38">
        <f t="shared" si="20"/>
        <v>0.5734800000000001</v>
      </c>
      <c r="T91" s="38">
        <f t="shared" si="26"/>
        <v>11.8</v>
      </c>
    </row>
    <row r="92" spans="1:20">
      <c r="A92" s="8" t="s">
        <v>134</v>
      </c>
      <c r="B92" s="204">
        <v>11.8</v>
      </c>
      <c r="C92" s="204">
        <v>11.8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4.9229599999999998</v>
      </c>
      <c r="J92" s="22">
        <f t="shared" si="22"/>
        <v>2.7529399999999997</v>
      </c>
      <c r="K92" s="22">
        <f t="shared" si="23"/>
        <v>3.5506200000000003</v>
      </c>
      <c r="L92" s="22">
        <f t="shared" si="24"/>
        <v>0.5734800000000001</v>
      </c>
      <c r="M92" s="156">
        <f t="shared" si="25"/>
        <v>11.8</v>
      </c>
      <c r="N92" s="23"/>
      <c r="P92" s="38">
        <f t="shared" si="17"/>
        <v>4.9229599999999998</v>
      </c>
      <c r="Q92" s="38">
        <f t="shared" si="18"/>
        <v>2.7529399999999997</v>
      </c>
      <c r="R92" s="38">
        <f t="shared" si="19"/>
        <v>3.5506200000000003</v>
      </c>
      <c r="S92" s="38">
        <f t="shared" si="20"/>
        <v>0.5734800000000001</v>
      </c>
      <c r="T92" s="38">
        <f t="shared" si="26"/>
        <v>11.8</v>
      </c>
    </row>
    <row r="93" spans="1:20">
      <c r="A93" s="8" t="s">
        <v>135</v>
      </c>
      <c r="B93" s="204">
        <v>11.8</v>
      </c>
      <c r="C93" s="204">
        <v>11.8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4.9229599999999998</v>
      </c>
      <c r="J93" s="22">
        <f t="shared" si="22"/>
        <v>2.7529399999999997</v>
      </c>
      <c r="K93" s="22">
        <f t="shared" si="23"/>
        <v>3.5506200000000003</v>
      </c>
      <c r="L93" s="22">
        <f t="shared" si="24"/>
        <v>0.5734800000000001</v>
      </c>
      <c r="M93" s="156">
        <f t="shared" si="25"/>
        <v>11.8</v>
      </c>
      <c r="N93" s="23"/>
      <c r="P93" s="38">
        <f t="shared" si="17"/>
        <v>4.9229599999999998</v>
      </c>
      <c r="Q93" s="38">
        <f t="shared" si="18"/>
        <v>2.7529399999999997</v>
      </c>
      <c r="R93" s="38">
        <f t="shared" si="19"/>
        <v>3.5506200000000003</v>
      </c>
      <c r="S93" s="38">
        <f t="shared" si="20"/>
        <v>0.5734800000000001</v>
      </c>
      <c r="T93" s="38">
        <f t="shared" si="26"/>
        <v>11.8</v>
      </c>
    </row>
    <row r="94" spans="1:20">
      <c r="A94" s="8" t="s">
        <v>136</v>
      </c>
      <c r="B94" s="204">
        <v>11.8</v>
      </c>
      <c r="C94" s="204">
        <v>11.8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4.9229599999999998</v>
      </c>
      <c r="J94" s="22">
        <f t="shared" si="22"/>
        <v>2.7529399999999997</v>
      </c>
      <c r="K94" s="22">
        <f t="shared" si="23"/>
        <v>3.5506200000000003</v>
      </c>
      <c r="L94" s="22">
        <f t="shared" si="24"/>
        <v>0.5734800000000001</v>
      </c>
      <c r="M94" s="156">
        <f t="shared" si="25"/>
        <v>11.8</v>
      </c>
      <c r="N94" s="23"/>
      <c r="P94" s="38">
        <f t="shared" si="17"/>
        <v>4.9229599999999998</v>
      </c>
      <c r="Q94" s="38">
        <f t="shared" si="18"/>
        <v>2.7529399999999997</v>
      </c>
      <c r="R94" s="38">
        <f t="shared" si="19"/>
        <v>3.5506200000000003</v>
      </c>
      <c r="S94" s="38">
        <f t="shared" si="20"/>
        <v>0.5734800000000001</v>
      </c>
      <c r="T94" s="38">
        <f t="shared" si="26"/>
        <v>11.8</v>
      </c>
    </row>
    <row r="95" spans="1:20">
      <c r="A95" s="8" t="s">
        <v>137</v>
      </c>
      <c r="B95" s="204">
        <v>11.8</v>
      </c>
      <c r="C95" s="204">
        <v>11.8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4.9229599999999998</v>
      </c>
      <c r="J95" s="22">
        <f t="shared" si="22"/>
        <v>2.7529399999999997</v>
      </c>
      <c r="K95" s="22">
        <f t="shared" si="23"/>
        <v>3.5506200000000003</v>
      </c>
      <c r="L95" s="22">
        <f t="shared" si="24"/>
        <v>0.5734800000000001</v>
      </c>
      <c r="M95" s="156">
        <f t="shared" si="25"/>
        <v>11.8</v>
      </c>
      <c r="N95" s="23"/>
      <c r="P95" s="38">
        <f t="shared" si="17"/>
        <v>4.9229599999999998</v>
      </c>
      <c r="Q95" s="38">
        <f t="shared" si="18"/>
        <v>2.7529399999999997</v>
      </c>
      <c r="R95" s="38">
        <f t="shared" si="19"/>
        <v>3.5506200000000003</v>
      </c>
      <c r="S95" s="38">
        <f t="shared" si="20"/>
        <v>0.5734800000000001</v>
      </c>
      <c r="T95" s="38">
        <f t="shared" si="26"/>
        <v>11.8</v>
      </c>
    </row>
    <row r="96" spans="1:20">
      <c r="A96" s="8" t="s">
        <v>138</v>
      </c>
      <c r="B96" s="204">
        <v>11.8</v>
      </c>
      <c r="C96" s="204">
        <v>11.8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4.9229599999999998</v>
      </c>
      <c r="J96" s="22">
        <f t="shared" si="22"/>
        <v>2.7529399999999997</v>
      </c>
      <c r="K96" s="22">
        <f t="shared" si="23"/>
        <v>3.5506200000000003</v>
      </c>
      <c r="L96" s="22">
        <f t="shared" si="24"/>
        <v>0.5734800000000001</v>
      </c>
      <c r="M96" s="156">
        <f t="shared" si="25"/>
        <v>11.8</v>
      </c>
      <c r="N96" s="23"/>
      <c r="P96" s="38">
        <f t="shared" si="17"/>
        <v>4.9229599999999998</v>
      </c>
      <c r="Q96" s="38">
        <f t="shared" si="18"/>
        <v>2.7529399999999997</v>
      </c>
      <c r="R96" s="38">
        <f t="shared" si="19"/>
        <v>3.5506200000000003</v>
      </c>
      <c r="S96" s="38">
        <f t="shared" si="20"/>
        <v>0.5734800000000001</v>
      </c>
      <c r="T96" s="38">
        <f t="shared" si="26"/>
        <v>11.8</v>
      </c>
    </row>
    <row r="97" spans="1:23">
      <c r="A97" s="8" t="s">
        <v>139</v>
      </c>
      <c r="B97" s="204">
        <v>11.8</v>
      </c>
      <c r="C97" s="204">
        <v>11.8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4.9229599999999998</v>
      </c>
      <c r="J97" s="22">
        <f t="shared" si="22"/>
        <v>2.7529399999999997</v>
      </c>
      <c r="K97" s="22">
        <f t="shared" si="23"/>
        <v>3.5506200000000003</v>
      </c>
      <c r="L97" s="22">
        <f t="shared" si="24"/>
        <v>0.5734800000000001</v>
      </c>
      <c r="M97" s="156">
        <f t="shared" si="25"/>
        <v>11.8</v>
      </c>
      <c r="N97" s="23"/>
      <c r="P97" s="38">
        <f t="shared" si="17"/>
        <v>4.9229599999999998</v>
      </c>
      <c r="Q97" s="38">
        <f t="shared" si="18"/>
        <v>2.7529399999999997</v>
      </c>
      <c r="R97" s="38">
        <f t="shared" si="19"/>
        <v>3.5506200000000003</v>
      </c>
      <c r="S97" s="38">
        <f t="shared" si="20"/>
        <v>0.5734800000000001</v>
      </c>
      <c r="T97" s="38">
        <f t="shared" si="26"/>
        <v>11.8</v>
      </c>
    </row>
    <row r="98" spans="1:23" ht="15.75" thickBot="1">
      <c r="A98" s="8" t="s">
        <v>140</v>
      </c>
      <c r="B98" s="204">
        <v>11.8</v>
      </c>
      <c r="C98" s="204">
        <v>11.8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4.9229599999999998</v>
      </c>
      <c r="J98" s="22">
        <f t="shared" si="22"/>
        <v>2.7529399999999997</v>
      </c>
      <c r="K98" s="22">
        <f t="shared" si="23"/>
        <v>3.5506200000000003</v>
      </c>
      <c r="L98" s="22">
        <f t="shared" si="24"/>
        <v>0.5734800000000001</v>
      </c>
      <c r="M98" s="156">
        <f t="shared" si="25"/>
        <v>11.8</v>
      </c>
      <c r="N98" s="23"/>
      <c r="P98" s="38">
        <f t="shared" si="17"/>
        <v>4.9229599999999998</v>
      </c>
      <c r="Q98" s="38">
        <f t="shared" si="18"/>
        <v>2.7529399999999997</v>
      </c>
      <c r="R98" s="38">
        <f t="shared" si="19"/>
        <v>3.5506200000000003</v>
      </c>
      <c r="S98" s="38">
        <f t="shared" si="20"/>
        <v>0.5734800000000001</v>
      </c>
      <c r="T98" s="38">
        <f t="shared" si="26"/>
        <v>11.8</v>
      </c>
    </row>
    <row r="99" spans="1:23" ht="15.75" thickBot="1">
      <c r="A99" s="8" t="s">
        <v>171</v>
      </c>
      <c r="B99" s="21">
        <f t="shared" ref="B99:H99" si="27">SUM(B3:B98)/4000</f>
        <v>0.32234999999999969</v>
      </c>
      <c r="C99" s="21">
        <f t="shared" si="27"/>
        <v>0.31947499999999968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0.13328496999999978</v>
      </c>
      <c r="J99" s="157">
        <f t="shared" ref="J99:L99" si="28">SUM(J3:J98)/4000</f>
        <v>7.4533517500000035E-2</v>
      </c>
      <c r="K99" s="157">
        <f t="shared" si="28"/>
        <v>9.6130027499999826E-2</v>
      </c>
      <c r="L99" s="157">
        <f t="shared" si="28"/>
        <v>1.5526485000000045E-2</v>
      </c>
      <c r="M99" s="158">
        <f>SUM(M3:M98)/4000</f>
        <v>0.31947499999999968</v>
      </c>
      <c r="N99" s="24"/>
      <c r="P99" s="38">
        <f>SUM(P3:P98)/4000</f>
        <v>0.13328496999999978</v>
      </c>
      <c r="Q99" s="38">
        <f t="shared" ref="Q99:S99" si="29">SUM(Q3:Q98)/4000</f>
        <v>7.4533517500000035E-2</v>
      </c>
      <c r="R99" s="38">
        <f t="shared" si="29"/>
        <v>9.6130027499999826E-2</v>
      </c>
      <c r="S99" s="38">
        <f t="shared" si="29"/>
        <v>1.5526485000000045E-2</v>
      </c>
      <c r="T99" s="38">
        <f t="shared" si="26"/>
        <v>0.31947499999999968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45714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-335</v>
      </c>
      <c r="P3" s="54">
        <v>-204</v>
      </c>
      <c r="Q3" s="54">
        <v>-10</v>
      </c>
      <c r="R3" s="54">
        <v>0</v>
      </c>
      <c r="S3" s="73">
        <v>0</v>
      </c>
      <c r="U3" s="74">
        <v>-549</v>
      </c>
      <c r="V3" s="75">
        <v>0</v>
      </c>
      <c r="W3">
        <v>0</v>
      </c>
      <c r="X3">
        <v>-335</v>
      </c>
      <c r="Y3">
        <v>-10</v>
      </c>
      <c r="Z3">
        <v>0</v>
      </c>
      <c r="AA3">
        <v>-204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-350</v>
      </c>
      <c r="P4" s="47">
        <v>-212</v>
      </c>
      <c r="Q4" s="47">
        <v>-10</v>
      </c>
      <c r="R4" s="47">
        <v>0</v>
      </c>
      <c r="S4" s="75">
        <v>0</v>
      </c>
      <c r="U4" s="74">
        <v>-572</v>
      </c>
      <c r="V4" s="75">
        <v>0</v>
      </c>
      <c r="W4">
        <v>0</v>
      </c>
      <c r="X4">
        <v>-350</v>
      </c>
      <c r="Y4">
        <v>-10</v>
      </c>
      <c r="Z4">
        <v>0</v>
      </c>
      <c r="AA4">
        <v>-212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-370</v>
      </c>
      <c r="P5" s="47">
        <v>-223</v>
      </c>
      <c r="Q5" s="47">
        <v>-10</v>
      </c>
      <c r="R5" s="47">
        <v>0</v>
      </c>
      <c r="S5" s="75">
        <v>0</v>
      </c>
      <c r="U5" s="74">
        <v>-603</v>
      </c>
      <c r="V5" s="75">
        <v>0</v>
      </c>
      <c r="W5">
        <v>0</v>
      </c>
      <c r="X5">
        <v>-370</v>
      </c>
      <c r="Y5">
        <v>-10</v>
      </c>
      <c r="Z5">
        <v>0</v>
      </c>
      <c r="AA5">
        <v>-223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-380</v>
      </c>
      <c r="P6" s="47">
        <v>-237</v>
      </c>
      <c r="Q6" s="47">
        <v>-10</v>
      </c>
      <c r="R6" s="47">
        <v>0</v>
      </c>
      <c r="S6" s="75">
        <v>0</v>
      </c>
      <c r="U6" s="74">
        <v>-627</v>
      </c>
      <c r="V6" s="75">
        <v>0</v>
      </c>
      <c r="W6">
        <v>0</v>
      </c>
      <c r="X6">
        <v>-380</v>
      </c>
      <c r="Y6">
        <v>-10</v>
      </c>
      <c r="Z6">
        <v>0</v>
      </c>
      <c r="AA6">
        <v>-237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-8</v>
      </c>
      <c r="O7" s="47">
        <v>-390</v>
      </c>
      <c r="P7" s="47">
        <v>-260</v>
      </c>
      <c r="Q7" s="47">
        <v>-15</v>
      </c>
      <c r="R7" s="47">
        <v>0</v>
      </c>
      <c r="S7" s="75">
        <v>0</v>
      </c>
      <c r="U7" s="74">
        <v>-673</v>
      </c>
      <c r="V7" s="75">
        <v>0</v>
      </c>
      <c r="W7">
        <v>-8</v>
      </c>
      <c r="X7">
        <v>-390</v>
      </c>
      <c r="Y7">
        <v>-15</v>
      </c>
      <c r="Z7">
        <v>0</v>
      </c>
      <c r="AA7">
        <v>-260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-26</v>
      </c>
      <c r="O8" s="47">
        <v>-395</v>
      </c>
      <c r="P8" s="47">
        <v>-273</v>
      </c>
      <c r="Q8" s="47">
        <v>-15</v>
      </c>
      <c r="R8" s="47">
        <v>0</v>
      </c>
      <c r="S8" s="75">
        <v>0</v>
      </c>
      <c r="U8" s="74">
        <v>-709</v>
      </c>
      <c r="V8" s="75">
        <v>0</v>
      </c>
      <c r="W8">
        <v>-26</v>
      </c>
      <c r="X8">
        <v>-395</v>
      </c>
      <c r="Y8">
        <v>-15</v>
      </c>
      <c r="Z8">
        <v>0</v>
      </c>
      <c r="AA8">
        <v>-273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-29</v>
      </c>
      <c r="O9" s="47">
        <v>-400</v>
      </c>
      <c r="P9" s="47">
        <v>-275</v>
      </c>
      <c r="Q9" s="47">
        <v>-15</v>
      </c>
      <c r="R9" s="47">
        <v>0</v>
      </c>
      <c r="S9" s="75">
        <v>0</v>
      </c>
      <c r="U9" s="74">
        <v>-719</v>
      </c>
      <c r="V9" s="75">
        <v>0</v>
      </c>
      <c r="W9">
        <v>-29</v>
      </c>
      <c r="X9">
        <v>-400</v>
      </c>
      <c r="Y9">
        <v>-15</v>
      </c>
      <c r="Z9">
        <v>0</v>
      </c>
      <c r="AA9">
        <v>-275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-39</v>
      </c>
      <c r="O10" s="47">
        <v>-410</v>
      </c>
      <c r="P10" s="47">
        <v>-280</v>
      </c>
      <c r="Q10" s="47">
        <v>-15</v>
      </c>
      <c r="R10" s="47">
        <v>0</v>
      </c>
      <c r="S10" s="75">
        <v>0</v>
      </c>
      <c r="U10" s="74">
        <v>-744</v>
      </c>
      <c r="V10" s="75">
        <v>0</v>
      </c>
      <c r="W10">
        <v>-39</v>
      </c>
      <c r="X10">
        <v>-410</v>
      </c>
      <c r="Y10">
        <v>-15</v>
      </c>
      <c r="Z10">
        <v>0</v>
      </c>
      <c r="AA10">
        <v>-280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-47</v>
      </c>
      <c r="O11" s="47">
        <v>-365</v>
      </c>
      <c r="P11" s="47">
        <v>-273.74</v>
      </c>
      <c r="Q11" s="47">
        <v>-15</v>
      </c>
      <c r="R11" s="47">
        <v>0</v>
      </c>
      <c r="S11" s="75">
        <v>0</v>
      </c>
      <c r="U11" s="74">
        <v>-700.74</v>
      </c>
      <c r="V11" s="75">
        <v>0</v>
      </c>
      <c r="W11">
        <v>-47</v>
      </c>
      <c r="X11">
        <v>-365</v>
      </c>
      <c r="Y11">
        <v>-15</v>
      </c>
      <c r="Z11">
        <v>0</v>
      </c>
      <c r="AA11">
        <v>-273.74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-53</v>
      </c>
      <c r="O12" s="47">
        <v>-375</v>
      </c>
      <c r="P12" s="47">
        <v>-90</v>
      </c>
      <c r="Q12" s="47">
        <v>-15</v>
      </c>
      <c r="R12" s="47">
        <v>0</v>
      </c>
      <c r="S12" s="75">
        <v>0</v>
      </c>
      <c r="U12" s="74">
        <v>-533</v>
      </c>
      <c r="V12" s="75">
        <v>0</v>
      </c>
      <c r="W12">
        <v>-53</v>
      </c>
      <c r="X12">
        <v>-375</v>
      </c>
      <c r="Y12">
        <v>-15</v>
      </c>
      <c r="Z12">
        <v>0</v>
      </c>
      <c r="AA12">
        <v>-90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-62</v>
      </c>
      <c r="O13" s="47">
        <v>-375</v>
      </c>
      <c r="P13" s="47">
        <v>-224</v>
      </c>
      <c r="Q13" s="47">
        <v>-15</v>
      </c>
      <c r="R13" s="47">
        <v>0</v>
      </c>
      <c r="S13" s="75">
        <v>0</v>
      </c>
      <c r="U13" s="74">
        <v>-676</v>
      </c>
      <c r="V13" s="75">
        <v>0</v>
      </c>
      <c r="W13">
        <v>-62</v>
      </c>
      <c r="X13">
        <v>-375</v>
      </c>
      <c r="Y13">
        <v>-15</v>
      </c>
      <c r="Z13">
        <v>0</v>
      </c>
      <c r="AA13">
        <v>-224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-67</v>
      </c>
      <c r="O14" s="47">
        <v>-380</v>
      </c>
      <c r="P14" s="47">
        <v>-229</v>
      </c>
      <c r="Q14" s="47">
        <v>-15</v>
      </c>
      <c r="R14" s="47">
        <v>0</v>
      </c>
      <c r="S14" s="75">
        <v>0</v>
      </c>
      <c r="U14" s="74">
        <v>-691</v>
      </c>
      <c r="V14" s="75">
        <v>0</v>
      </c>
      <c r="W14">
        <v>-67</v>
      </c>
      <c r="X14">
        <v>-380</v>
      </c>
      <c r="Y14">
        <v>-15</v>
      </c>
      <c r="Z14">
        <v>0</v>
      </c>
      <c r="AA14">
        <v>-229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-66</v>
      </c>
      <c r="O15" s="47">
        <v>-380</v>
      </c>
      <c r="P15" s="47">
        <v>-238</v>
      </c>
      <c r="Q15" s="47">
        <v>-15</v>
      </c>
      <c r="R15" s="47">
        <v>0</v>
      </c>
      <c r="S15" s="75">
        <v>0</v>
      </c>
      <c r="U15" s="74">
        <v>-699</v>
      </c>
      <c r="V15" s="75">
        <v>0</v>
      </c>
      <c r="W15">
        <v>-66</v>
      </c>
      <c r="X15">
        <v>-380</v>
      </c>
      <c r="Y15">
        <v>-15</v>
      </c>
      <c r="Z15">
        <v>0</v>
      </c>
      <c r="AA15">
        <v>-238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-63</v>
      </c>
      <c r="O16" s="47">
        <v>-380</v>
      </c>
      <c r="P16" s="47">
        <v>-240</v>
      </c>
      <c r="Q16" s="47">
        <v>-15</v>
      </c>
      <c r="R16" s="47">
        <v>0</v>
      </c>
      <c r="S16" s="75">
        <v>0</v>
      </c>
      <c r="U16" s="74">
        <v>-698</v>
      </c>
      <c r="V16" s="75">
        <v>0</v>
      </c>
      <c r="W16">
        <v>-63</v>
      </c>
      <c r="X16">
        <v>-380</v>
      </c>
      <c r="Y16">
        <v>-15</v>
      </c>
      <c r="Z16">
        <v>0</v>
      </c>
      <c r="AA16">
        <v>-240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-55</v>
      </c>
      <c r="O17" s="47">
        <v>-385</v>
      </c>
      <c r="P17" s="47">
        <v>-242</v>
      </c>
      <c r="Q17" s="47">
        <v>-15</v>
      </c>
      <c r="R17" s="47">
        <v>0</v>
      </c>
      <c r="S17" s="75">
        <v>0</v>
      </c>
      <c r="U17" s="74">
        <v>-697</v>
      </c>
      <c r="V17" s="75">
        <v>0</v>
      </c>
      <c r="W17">
        <v>-55</v>
      </c>
      <c r="X17">
        <v>-385</v>
      </c>
      <c r="Y17">
        <v>-15</v>
      </c>
      <c r="Z17">
        <v>0</v>
      </c>
      <c r="AA17">
        <v>-242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2.21</v>
      </c>
      <c r="N18" s="74">
        <v>-47</v>
      </c>
      <c r="O18" s="47">
        <v>-385</v>
      </c>
      <c r="P18" s="47">
        <v>-243</v>
      </c>
      <c r="Q18" s="47">
        <v>-15</v>
      </c>
      <c r="R18" s="47">
        <v>0</v>
      </c>
      <c r="S18" s="75">
        <v>0</v>
      </c>
      <c r="U18" s="74">
        <v>-690</v>
      </c>
      <c r="V18" s="75">
        <v>2.21</v>
      </c>
      <c r="W18">
        <v>-47</v>
      </c>
      <c r="X18">
        <v>-385</v>
      </c>
      <c r="Y18">
        <v>-15</v>
      </c>
      <c r="Z18">
        <v>2.21</v>
      </c>
      <c r="AA18">
        <v>-243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0.77</v>
      </c>
      <c r="N19" s="74">
        <v>-21</v>
      </c>
      <c r="O19" s="47">
        <v>-375</v>
      </c>
      <c r="P19" s="47">
        <v>-239</v>
      </c>
      <c r="Q19" s="47">
        <v>-15</v>
      </c>
      <c r="R19" s="47">
        <v>0</v>
      </c>
      <c r="S19" s="75">
        <v>0</v>
      </c>
      <c r="U19" s="74">
        <v>-650</v>
      </c>
      <c r="V19" s="75">
        <v>0.77</v>
      </c>
      <c r="W19">
        <v>-21</v>
      </c>
      <c r="X19">
        <v>-375</v>
      </c>
      <c r="Y19">
        <v>-15</v>
      </c>
      <c r="Z19">
        <v>0.77</v>
      </c>
      <c r="AA19">
        <v>-239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1.63</v>
      </c>
      <c r="N20" s="74">
        <v>0</v>
      </c>
      <c r="O20" s="47">
        <v>-425</v>
      </c>
      <c r="P20" s="47">
        <v>-307</v>
      </c>
      <c r="Q20" s="47">
        <v>-15</v>
      </c>
      <c r="R20" s="47">
        <v>0</v>
      </c>
      <c r="S20" s="75">
        <v>0</v>
      </c>
      <c r="U20" s="74">
        <v>-747</v>
      </c>
      <c r="V20" s="75">
        <v>1.63</v>
      </c>
      <c r="W20">
        <v>0</v>
      </c>
      <c r="X20">
        <v>-425</v>
      </c>
      <c r="Y20">
        <v>-15</v>
      </c>
      <c r="Z20">
        <v>1.63</v>
      </c>
      <c r="AA20">
        <v>-307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0.48</v>
      </c>
      <c r="N21" s="74">
        <v>0</v>
      </c>
      <c r="O21" s="47">
        <v>-410</v>
      </c>
      <c r="P21" s="47">
        <v>-295</v>
      </c>
      <c r="Q21" s="47">
        <v>-15</v>
      </c>
      <c r="R21" s="47">
        <v>0</v>
      </c>
      <c r="S21" s="75">
        <v>0</v>
      </c>
      <c r="U21" s="74">
        <v>-720</v>
      </c>
      <c r="V21" s="75">
        <v>0.48</v>
      </c>
      <c r="W21">
        <v>0</v>
      </c>
      <c r="X21">
        <v>-410</v>
      </c>
      <c r="Y21">
        <v>-15</v>
      </c>
      <c r="Z21">
        <v>0.48</v>
      </c>
      <c r="AA21">
        <v>-295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3.08</v>
      </c>
      <c r="N22" s="74">
        <v>0</v>
      </c>
      <c r="O22" s="47">
        <v>-395</v>
      </c>
      <c r="P22" s="47">
        <v>-272</v>
      </c>
      <c r="Q22" s="47">
        <v>-15</v>
      </c>
      <c r="R22" s="47">
        <v>0</v>
      </c>
      <c r="S22" s="75">
        <v>0</v>
      </c>
      <c r="U22" s="74">
        <v>-682</v>
      </c>
      <c r="V22" s="75">
        <v>3.08</v>
      </c>
      <c r="W22">
        <v>0</v>
      </c>
      <c r="X22">
        <v>-395</v>
      </c>
      <c r="Y22">
        <v>-15</v>
      </c>
      <c r="Z22">
        <v>3.08</v>
      </c>
      <c r="AA22">
        <v>-272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5.96</v>
      </c>
      <c r="N23" s="74">
        <v>0</v>
      </c>
      <c r="O23" s="47">
        <v>-365</v>
      </c>
      <c r="P23" s="47">
        <v>-242</v>
      </c>
      <c r="Q23" s="47">
        <v>-15</v>
      </c>
      <c r="R23" s="47">
        <v>0</v>
      </c>
      <c r="S23" s="75">
        <v>0</v>
      </c>
      <c r="U23" s="74">
        <v>-622</v>
      </c>
      <c r="V23" s="75">
        <v>5.96</v>
      </c>
      <c r="W23">
        <v>0</v>
      </c>
      <c r="X23">
        <v>-365</v>
      </c>
      <c r="Y23">
        <v>-15</v>
      </c>
      <c r="Z23">
        <v>5.96</v>
      </c>
      <c r="AA23">
        <v>-242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4.5199999999999996</v>
      </c>
      <c r="N24" s="74">
        <v>0</v>
      </c>
      <c r="O24" s="47">
        <v>-335</v>
      </c>
      <c r="P24" s="47">
        <v>-118</v>
      </c>
      <c r="Q24" s="47">
        <v>-15</v>
      </c>
      <c r="R24" s="47">
        <v>0</v>
      </c>
      <c r="S24" s="75">
        <v>0</v>
      </c>
      <c r="U24" s="74">
        <v>-468</v>
      </c>
      <c r="V24" s="75">
        <v>4.5199999999999996</v>
      </c>
      <c r="W24">
        <v>0</v>
      </c>
      <c r="X24">
        <v>-335</v>
      </c>
      <c r="Y24">
        <v>-15</v>
      </c>
      <c r="Z24">
        <v>4.5199999999999996</v>
      </c>
      <c r="AA24">
        <v>-118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</v>
      </c>
      <c r="N25" s="74">
        <v>0</v>
      </c>
      <c r="O25" s="47">
        <v>-307</v>
      </c>
      <c r="P25" s="47">
        <v>-163</v>
      </c>
      <c r="Q25" s="47">
        <v>-15</v>
      </c>
      <c r="R25" s="47">
        <v>0</v>
      </c>
      <c r="S25" s="75">
        <v>0</v>
      </c>
      <c r="U25" s="74">
        <v>-485</v>
      </c>
      <c r="V25" s="75">
        <v>5</v>
      </c>
      <c r="W25">
        <v>0</v>
      </c>
      <c r="X25">
        <v>-307</v>
      </c>
      <c r="Y25">
        <v>-15</v>
      </c>
      <c r="Z25">
        <v>5</v>
      </c>
      <c r="AA25">
        <v>-163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3.65</v>
      </c>
      <c r="N26" s="74">
        <v>0</v>
      </c>
      <c r="O26" s="47">
        <v>-264</v>
      </c>
      <c r="P26" s="47">
        <v>-302</v>
      </c>
      <c r="Q26" s="47">
        <v>-15</v>
      </c>
      <c r="R26" s="47">
        <v>0</v>
      </c>
      <c r="S26" s="75">
        <v>0</v>
      </c>
      <c r="U26" s="74">
        <v>-581</v>
      </c>
      <c r="V26" s="75">
        <v>3.65</v>
      </c>
      <c r="W26">
        <v>0</v>
      </c>
      <c r="X26">
        <v>-264</v>
      </c>
      <c r="Y26">
        <v>-15</v>
      </c>
      <c r="Z26">
        <v>3.65</v>
      </c>
      <c r="AA26">
        <v>-302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2.4</v>
      </c>
      <c r="N27" s="74">
        <v>0</v>
      </c>
      <c r="O27" s="47">
        <v>-320</v>
      </c>
      <c r="P27" s="47">
        <v>-245</v>
      </c>
      <c r="Q27" s="47">
        <v>-5</v>
      </c>
      <c r="R27" s="47">
        <v>0</v>
      </c>
      <c r="S27" s="75">
        <v>0</v>
      </c>
      <c r="U27" s="74">
        <v>-570</v>
      </c>
      <c r="V27" s="75">
        <v>2.4</v>
      </c>
      <c r="W27">
        <v>0</v>
      </c>
      <c r="X27">
        <v>-320</v>
      </c>
      <c r="Y27">
        <v>-5</v>
      </c>
      <c r="Z27">
        <v>2.4</v>
      </c>
      <c r="AA27">
        <v>-245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5.67</v>
      </c>
      <c r="N28" s="74">
        <v>0</v>
      </c>
      <c r="O28" s="47">
        <v>-280</v>
      </c>
      <c r="P28" s="47">
        <v>-189</v>
      </c>
      <c r="Q28" s="47">
        <v>-5</v>
      </c>
      <c r="R28" s="47">
        <v>0</v>
      </c>
      <c r="S28" s="75">
        <v>0</v>
      </c>
      <c r="U28" s="74">
        <v>-474</v>
      </c>
      <c r="V28" s="75">
        <v>5.67</v>
      </c>
      <c r="W28">
        <v>0</v>
      </c>
      <c r="X28">
        <v>-280</v>
      </c>
      <c r="Y28">
        <v>-5</v>
      </c>
      <c r="Z28">
        <v>5.67</v>
      </c>
      <c r="AA28">
        <v>-189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5.86</v>
      </c>
      <c r="N29" s="74">
        <v>0</v>
      </c>
      <c r="O29" s="47">
        <v>-250</v>
      </c>
      <c r="P29" s="47">
        <v>-158</v>
      </c>
      <c r="Q29" s="47">
        <v>-5</v>
      </c>
      <c r="R29" s="47">
        <v>0</v>
      </c>
      <c r="S29" s="75">
        <v>0</v>
      </c>
      <c r="U29" s="74">
        <v>-413</v>
      </c>
      <c r="V29" s="75">
        <v>5.86</v>
      </c>
      <c r="W29">
        <v>0</v>
      </c>
      <c r="X29">
        <v>-250</v>
      </c>
      <c r="Y29">
        <v>-5</v>
      </c>
      <c r="Z29">
        <v>5.86</v>
      </c>
      <c r="AA29">
        <v>-158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2.06</v>
      </c>
      <c r="N30" s="74">
        <v>0</v>
      </c>
      <c r="O30" s="47">
        <v>-230</v>
      </c>
      <c r="P30" s="47">
        <v>-127</v>
      </c>
      <c r="Q30" s="47">
        <v>-5</v>
      </c>
      <c r="R30" s="47">
        <v>0</v>
      </c>
      <c r="S30" s="75">
        <v>0</v>
      </c>
      <c r="U30" s="74">
        <v>-362</v>
      </c>
      <c r="V30" s="75">
        <v>2.06</v>
      </c>
      <c r="W30">
        <v>0</v>
      </c>
      <c r="X30">
        <v>-230</v>
      </c>
      <c r="Y30">
        <v>-5</v>
      </c>
      <c r="Z30">
        <v>2.06</v>
      </c>
      <c r="AA30">
        <v>-127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1.71</v>
      </c>
      <c r="N31" s="74">
        <v>0</v>
      </c>
      <c r="O31" s="47">
        <v>-147</v>
      </c>
      <c r="P31" s="47">
        <v>-59</v>
      </c>
      <c r="Q31" s="47">
        <v>0</v>
      </c>
      <c r="R31" s="47">
        <v>0</v>
      </c>
      <c r="S31" s="75">
        <v>0</v>
      </c>
      <c r="U31" s="74">
        <v>-206</v>
      </c>
      <c r="V31" s="75">
        <v>1.71</v>
      </c>
      <c r="W31">
        <v>0</v>
      </c>
      <c r="X31">
        <v>-147</v>
      </c>
      <c r="Y31">
        <v>0</v>
      </c>
      <c r="Z31">
        <v>1.71</v>
      </c>
      <c r="AA31">
        <v>-59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0.61</v>
      </c>
      <c r="N32" s="74">
        <v>0</v>
      </c>
      <c r="O32" s="47">
        <v>-63</v>
      </c>
      <c r="P32" s="47">
        <v>0</v>
      </c>
      <c r="Q32" s="47">
        <v>0</v>
      </c>
      <c r="R32" s="47">
        <v>0</v>
      </c>
      <c r="S32" s="75">
        <v>0</v>
      </c>
      <c r="U32" s="74">
        <v>-63</v>
      </c>
      <c r="V32" s="75">
        <v>0.61</v>
      </c>
      <c r="W32">
        <v>0</v>
      </c>
      <c r="X32">
        <v>-63</v>
      </c>
      <c r="Y32">
        <v>0</v>
      </c>
      <c r="Z32">
        <v>0.61</v>
      </c>
      <c r="AA32">
        <v>0</v>
      </c>
    </row>
    <row r="33" spans="7:27">
      <c r="G33" t="s">
        <v>75</v>
      </c>
      <c r="H33" s="74">
        <v>0.37</v>
      </c>
      <c r="I33" s="47">
        <v>0</v>
      </c>
      <c r="J33" s="47">
        <v>0</v>
      </c>
      <c r="K33" s="47">
        <v>0</v>
      </c>
      <c r="L33" s="47">
        <v>0</v>
      </c>
      <c r="M33" s="75">
        <v>0.39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0.76</v>
      </c>
      <c r="W33">
        <v>0.37</v>
      </c>
      <c r="X33">
        <v>0</v>
      </c>
      <c r="Y33">
        <v>0</v>
      </c>
      <c r="Z33">
        <v>0.39</v>
      </c>
      <c r="AA33">
        <v>0</v>
      </c>
    </row>
    <row r="34" spans="7:27">
      <c r="G34" t="s">
        <v>76</v>
      </c>
      <c r="H34" s="74">
        <v>1.66</v>
      </c>
      <c r="I34" s="47">
        <v>0</v>
      </c>
      <c r="J34" s="47">
        <v>0</v>
      </c>
      <c r="K34" s="47">
        <v>0</v>
      </c>
      <c r="L34" s="47">
        <v>0</v>
      </c>
      <c r="M34" s="75">
        <v>0.59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2.25</v>
      </c>
      <c r="W34">
        <v>1.66</v>
      </c>
      <c r="X34">
        <v>0</v>
      </c>
      <c r="Y34">
        <v>0</v>
      </c>
      <c r="Z34">
        <v>0.59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2.98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2.98</v>
      </c>
      <c r="W35">
        <v>0</v>
      </c>
      <c r="X35">
        <v>0</v>
      </c>
      <c r="Y35">
        <v>0</v>
      </c>
      <c r="Z35">
        <v>2.98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0</v>
      </c>
      <c r="W36">
        <v>0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0</v>
      </c>
      <c r="W37">
        <v>0</v>
      </c>
      <c r="X37">
        <v>0</v>
      </c>
      <c r="Y37">
        <v>0</v>
      </c>
      <c r="Z37">
        <v>0</v>
      </c>
      <c r="AA37">
        <v>0</v>
      </c>
    </row>
    <row r="38" spans="7:27">
      <c r="G38" t="s">
        <v>80</v>
      </c>
      <c r="H38" s="74">
        <v>14.42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14.42</v>
      </c>
      <c r="W38">
        <v>14.42</v>
      </c>
      <c r="X38">
        <v>0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14.42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-60</v>
      </c>
      <c r="P39" s="47">
        <v>0</v>
      </c>
      <c r="Q39" s="47">
        <v>-40</v>
      </c>
      <c r="R39" s="47">
        <v>0</v>
      </c>
      <c r="S39" s="75">
        <v>0</v>
      </c>
      <c r="U39" s="74">
        <v>-100</v>
      </c>
      <c r="V39" s="75">
        <v>14.42</v>
      </c>
      <c r="W39">
        <v>14.42</v>
      </c>
      <c r="X39">
        <v>-60</v>
      </c>
      <c r="Y39">
        <v>-40</v>
      </c>
      <c r="Z39">
        <v>0</v>
      </c>
      <c r="AA39">
        <v>0</v>
      </c>
    </row>
    <row r="40" spans="7:27">
      <c r="G40" t="s">
        <v>82</v>
      </c>
      <c r="H40" s="74">
        <v>14.42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-44</v>
      </c>
      <c r="P40" s="47">
        <v>0</v>
      </c>
      <c r="Q40" s="47">
        <v>-40</v>
      </c>
      <c r="R40" s="47">
        <v>0</v>
      </c>
      <c r="S40" s="75">
        <v>0</v>
      </c>
      <c r="U40" s="74">
        <v>-84</v>
      </c>
      <c r="V40" s="75">
        <v>14.42</v>
      </c>
      <c r="W40">
        <v>14.42</v>
      </c>
      <c r="X40">
        <v>-44</v>
      </c>
      <c r="Y40">
        <v>-40</v>
      </c>
      <c r="Z40">
        <v>0</v>
      </c>
      <c r="AA40">
        <v>0</v>
      </c>
    </row>
    <row r="41" spans="7:27">
      <c r="G41" t="s">
        <v>83</v>
      </c>
      <c r="H41" s="74">
        <v>48.16</v>
      </c>
      <c r="I41" s="47">
        <v>0</v>
      </c>
      <c r="J41" s="47">
        <v>0</v>
      </c>
      <c r="K41" s="47">
        <v>0</v>
      </c>
      <c r="L41" s="47">
        <v>0</v>
      </c>
      <c r="M41" s="75">
        <v>3.65</v>
      </c>
      <c r="N41" s="74">
        <v>0</v>
      </c>
      <c r="O41" s="47">
        <v>0</v>
      </c>
      <c r="P41" s="47">
        <v>0</v>
      </c>
      <c r="Q41" s="47">
        <v>-40</v>
      </c>
      <c r="R41" s="47">
        <v>0</v>
      </c>
      <c r="S41" s="75">
        <v>0</v>
      </c>
      <c r="U41" s="74">
        <v>-40</v>
      </c>
      <c r="V41" s="75">
        <v>51.81</v>
      </c>
      <c r="W41">
        <v>48.16</v>
      </c>
      <c r="X41">
        <v>0</v>
      </c>
      <c r="Y41">
        <v>-40</v>
      </c>
      <c r="Z41">
        <v>3.65</v>
      </c>
      <c r="AA41">
        <v>0</v>
      </c>
    </row>
    <row r="42" spans="7:27">
      <c r="G42" t="s">
        <v>84</v>
      </c>
      <c r="H42" s="74">
        <v>218.22</v>
      </c>
      <c r="I42" s="47">
        <v>0</v>
      </c>
      <c r="J42" s="47">
        <v>0</v>
      </c>
      <c r="K42" s="47">
        <v>0</v>
      </c>
      <c r="L42" s="47">
        <v>0</v>
      </c>
      <c r="M42" s="75">
        <v>1.63</v>
      </c>
      <c r="N42" s="74">
        <v>0</v>
      </c>
      <c r="O42" s="47">
        <v>0</v>
      </c>
      <c r="P42" s="47">
        <v>0</v>
      </c>
      <c r="Q42" s="47">
        <v>-40</v>
      </c>
      <c r="R42" s="47">
        <v>0</v>
      </c>
      <c r="S42" s="75">
        <v>0</v>
      </c>
      <c r="U42" s="74">
        <v>-40</v>
      </c>
      <c r="V42" s="75">
        <v>219.85</v>
      </c>
      <c r="W42">
        <v>218.22</v>
      </c>
      <c r="X42">
        <v>0</v>
      </c>
      <c r="Y42">
        <v>-40</v>
      </c>
      <c r="Z42">
        <v>1.63</v>
      </c>
      <c r="AA42">
        <v>0</v>
      </c>
    </row>
    <row r="43" spans="7:27">
      <c r="G43" t="s">
        <v>85</v>
      </c>
      <c r="H43" s="74">
        <v>186.49</v>
      </c>
      <c r="I43" s="47">
        <v>0</v>
      </c>
      <c r="J43" s="47">
        <v>88.44</v>
      </c>
      <c r="K43" s="47">
        <v>0</v>
      </c>
      <c r="L43" s="47">
        <v>0</v>
      </c>
      <c r="M43" s="75">
        <v>1.06</v>
      </c>
      <c r="N43" s="74">
        <v>0</v>
      </c>
      <c r="O43" s="47">
        <v>0</v>
      </c>
      <c r="P43" s="47">
        <v>0</v>
      </c>
      <c r="Q43" s="47">
        <v>-40</v>
      </c>
      <c r="R43" s="47">
        <v>0</v>
      </c>
      <c r="S43" s="75">
        <v>0</v>
      </c>
      <c r="U43" s="74">
        <v>-40</v>
      </c>
      <c r="V43" s="75">
        <v>275.99</v>
      </c>
      <c r="W43">
        <v>186.49</v>
      </c>
      <c r="X43">
        <v>0</v>
      </c>
      <c r="Y43">
        <v>-40</v>
      </c>
      <c r="Z43">
        <v>1.06</v>
      </c>
      <c r="AA43">
        <v>88.44</v>
      </c>
    </row>
    <row r="44" spans="7:27">
      <c r="G44" t="s">
        <v>86</v>
      </c>
      <c r="H44" s="74">
        <v>127.84</v>
      </c>
      <c r="I44" s="47">
        <v>11.54</v>
      </c>
      <c r="J44" s="47">
        <v>49.03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-40</v>
      </c>
      <c r="R44" s="47">
        <v>0</v>
      </c>
      <c r="S44" s="75">
        <v>0</v>
      </c>
      <c r="U44" s="74">
        <v>-40</v>
      </c>
      <c r="V44" s="75">
        <v>188.41</v>
      </c>
      <c r="W44">
        <v>127.84</v>
      </c>
      <c r="X44">
        <v>11.54</v>
      </c>
      <c r="Y44">
        <v>-40</v>
      </c>
      <c r="Z44">
        <v>0</v>
      </c>
      <c r="AA44">
        <v>49.03</v>
      </c>
    </row>
    <row r="45" spans="7:27">
      <c r="G45" t="s">
        <v>87</v>
      </c>
      <c r="H45" s="74">
        <v>66.33</v>
      </c>
      <c r="I45" s="47">
        <v>0</v>
      </c>
      <c r="J45" s="47">
        <v>32.68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-40</v>
      </c>
      <c r="R45" s="47">
        <v>0</v>
      </c>
      <c r="S45" s="75">
        <v>0</v>
      </c>
      <c r="U45" s="74">
        <v>-40</v>
      </c>
      <c r="V45" s="75">
        <v>99.01</v>
      </c>
      <c r="W45">
        <v>66.33</v>
      </c>
      <c r="X45">
        <v>0</v>
      </c>
      <c r="Y45">
        <v>-40</v>
      </c>
      <c r="Z45">
        <v>0</v>
      </c>
      <c r="AA45">
        <v>32.68</v>
      </c>
    </row>
    <row r="46" spans="7:27">
      <c r="G46" t="s">
        <v>88</v>
      </c>
      <c r="H46" s="74">
        <v>26.92</v>
      </c>
      <c r="I46" s="47">
        <v>0</v>
      </c>
      <c r="J46" s="47">
        <v>32.68</v>
      </c>
      <c r="K46" s="47">
        <v>0</v>
      </c>
      <c r="L46" s="47">
        <v>0</v>
      </c>
      <c r="M46" s="75">
        <v>0</v>
      </c>
      <c r="N46" s="74">
        <v>0</v>
      </c>
      <c r="O46" s="47">
        <v>-14</v>
      </c>
      <c r="P46" s="47">
        <v>0</v>
      </c>
      <c r="Q46" s="47">
        <v>-40</v>
      </c>
      <c r="R46" s="47">
        <v>0</v>
      </c>
      <c r="S46" s="75">
        <v>0</v>
      </c>
      <c r="U46" s="74">
        <v>-54</v>
      </c>
      <c r="V46" s="75">
        <v>59.6</v>
      </c>
      <c r="W46">
        <v>26.92</v>
      </c>
      <c r="X46">
        <v>-14</v>
      </c>
      <c r="Y46">
        <v>-40</v>
      </c>
      <c r="Z46">
        <v>0</v>
      </c>
      <c r="AA46">
        <v>32.68</v>
      </c>
    </row>
    <row r="47" spans="7:27">
      <c r="G47" t="s">
        <v>89</v>
      </c>
      <c r="H47" s="74">
        <v>0</v>
      </c>
      <c r="I47" s="47">
        <v>0</v>
      </c>
      <c r="J47" s="47">
        <v>32.68</v>
      </c>
      <c r="K47" s="47">
        <v>0</v>
      </c>
      <c r="L47" s="47">
        <v>0</v>
      </c>
      <c r="M47" s="75">
        <v>0</v>
      </c>
      <c r="N47" s="74">
        <v>0</v>
      </c>
      <c r="O47" s="47">
        <v>-111</v>
      </c>
      <c r="P47" s="47">
        <v>0</v>
      </c>
      <c r="Q47" s="47">
        <v>-40</v>
      </c>
      <c r="R47" s="47">
        <v>0</v>
      </c>
      <c r="S47" s="75">
        <v>0</v>
      </c>
      <c r="U47" s="74">
        <v>-151</v>
      </c>
      <c r="V47" s="75">
        <v>32.68</v>
      </c>
      <c r="W47">
        <v>0</v>
      </c>
      <c r="X47">
        <v>-111</v>
      </c>
      <c r="Y47">
        <v>-40</v>
      </c>
      <c r="Z47">
        <v>0</v>
      </c>
      <c r="AA47">
        <v>32.68</v>
      </c>
    </row>
    <row r="48" spans="7:27">
      <c r="G48" t="s">
        <v>90</v>
      </c>
      <c r="H48" s="74">
        <v>0</v>
      </c>
      <c r="I48" s="47">
        <v>0</v>
      </c>
      <c r="J48" s="47">
        <v>32.68</v>
      </c>
      <c r="K48" s="47">
        <v>0</v>
      </c>
      <c r="L48" s="47">
        <v>0</v>
      </c>
      <c r="M48" s="75">
        <v>0</v>
      </c>
      <c r="N48" s="74">
        <v>0</v>
      </c>
      <c r="O48" s="47">
        <v>-142</v>
      </c>
      <c r="P48" s="47">
        <v>0</v>
      </c>
      <c r="Q48" s="47">
        <v>-40</v>
      </c>
      <c r="R48" s="47">
        <v>0</v>
      </c>
      <c r="S48" s="75">
        <v>0</v>
      </c>
      <c r="U48" s="74">
        <v>-182</v>
      </c>
      <c r="V48" s="75">
        <v>32.68</v>
      </c>
      <c r="W48">
        <v>0</v>
      </c>
      <c r="X48">
        <v>-142</v>
      </c>
      <c r="Y48">
        <v>-40</v>
      </c>
      <c r="Z48">
        <v>0</v>
      </c>
      <c r="AA48">
        <v>32.68</v>
      </c>
    </row>
    <row r="49" spans="7:27">
      <c r="G49" t="s">
        <v>91</v>
      </c>
      <c r="H49" s="74">
        <v>0</v>
      </c>
      <c r="I49" s="47">
        <v>0</v>
      </c>
      <c r="J49" s="47">
        <v>32.68</v>
      </c>
      <c r="K49" s="47">
        <v>0</v>
      </c>
      <c r="L49" s="47">
        <v>0</v>
      </c>
      <c r="M49" s="75">
        <v>0</v>
      </c>
      <c r="N49" s="74">
        <v>0</v>
      </c>
      <c r="O49" s="47">
        <v>-188</v>
      </c>
      <c r="P49" s="47">
        <v>0</v>
      </c>
      <c r="Q49" s="47">
        <v>-40</v>
      </c>
      <c r="R49" s="47">
        <v>0</v>
      </c>
      <c r="S49" s="75">
        <v>0</v>
      </c>
      <c r="U49" s="74">
        <v>-228</v>
      </c>
      <c r="V49" s="75">
        <v>32.68</v>
      </c>
      <c r="W49">
        <v>0</v>
      </c>
      <c r="X49">
        <v>-188</v>
      </c>
      <c r="Y49">
        <v>-40</v>
      </c>
      <c r="Z49">
        <v>0</v>
      </c>
      <c r="AA49">
        <v>32.68</v>
      </c>
    </row>
    <row r="50" spans="7:27">
      <c r="G50" t="s">
        <v>92</v>
      </c>
      <c r="H50" s="74">
        <v>0</v>
      </c>
      <c r="I50" s="47">
        <v>0</v>
      </c>
      <c r="J50" s="47">
        <v>20.190000000000001</v>
      </c>
      <c r="K50" s="47">
        <v>0</v>
      </c>
      <c r="L50" s="47">
        <v>0</v>
      </c>
      <c r="M50" s="75">
        <v>0</v>
      </c>
      <c r="N50" s="74">
        <v>0</v>
      </c>
      <c r="O50" s="47">
        <v>-165</v>
      </c>
      <c r="P50" s="47">
        <v>0</v>
      </c>
      <c r="Q50" s="47">
        <v>-40</v>
      </c>
      <c r="R50" s="47">
        <v>0</v>
      </c>
      <c r="S50" s="75">
        <v>0</v>
      </c>
      <c r="U50" s="74">
        <v>-205</v>
      </c>
      <c r="V50" s="75">
        <v>20.190000000000001</v>
      </c>
      <c r="W50">
        <v>0</v>
      </c>
      <c r="X50">
        <v>-165</v>
      </c>
      <c r="Y50">
        <v>-40</v>
      </c>
      <c r="Z50">
        <v>0</v>
      </c>
      <c r="AA50">
        <v>20.190000000000001</v>
      </c>
    </row>
    <row r="51" spans="7:27">
      <c r="G51" t="s">
        <v>93</v>
      </c>
      <c r="H51" s="74">
        <v>0</v>
      </c>
      <c r="I51" s="47">
        <v>0</v>
      </c>
      <c r="J51" s="47">
        <v>3.85</v>
      </c>
      <c r="K51" s="47">
        <v>0</v>
      </c>
      <c r="L51" s="47">
        <v>0</v>
      </c>
      <c r="M51" s="75">
        <v>0</v>
      </c>
      <c r="N51" s="74">
        <v>0</v>
      </c>
      <c r="O51" s="47">
        <v>-169</v>
      </c>
      <c r="P51" s="47">
        <v>0</v>
      </c>
      <c r="Q51" s="47">
        <v>-40</v>
      </c>
      <c r="R51" s="47">
        <v>0</v>
      </c>
      <c r="S51" s="75">
        <v>0</v>
      </c>
      <c r="U51" s="74">
        <v>-209</v>
      </c>
      <c r="V51" s="75">
        <v>3.85</v>
      </c>
      <c r="W51">
        <v>0</v>
      </c>
      <c r="X51">
        <v>-169</v>
      </c>
      <c r="Y51">
        <v>-40</v>
      </c>
      <c r="Z51">
        <v>0</v>
      </c>
      <c r="AA51">
        <v>3.85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-174</v>
      </c>
      <c r="P52" s="47">
        <v>0</v>
      </c>
      <c r="Q52" s="47">
        <v>-40</v>
      </c>
      <c r="R52" s="47">
        <v>0</v>
      </c>
      <c r="S52" s="75">
        <v>0</v>
      </c>
      <c r="U52" s="74">
        <v>-214</v>
      </c>
      <c r="V52" s="75">
        <v>0</v>
      </c>
      <c r="W52">
        <v>0</v>
      </c>
      <c r="X52">
        <v>-174</v>
      </c>
      <c r="Y52">
        <v>-40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-194</v>
      </c>
      <c r="P53" s="47">
        <v>0</v>
      </c>
      <c r="Q53" s="47">
        <v>-45</v>
      </c>
      <c r="R53" s="47">
        <v>0</v>
      </c>
      <c r="S53" s="75">
        <v>0</v>
      </c>
      <c r="U53" s="74">
        <v>-239</v>
      </c>
      <c r="V53" s="75">
        <v>0</v>
      </c>
      <c r="W53">
        <v>0</v>
      </c>
      <c r="X53">
        <v>-194</v>
      </c>
      <c r="Y53">
        <v>-45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-214</v>
      </c>
      <c r="P54" s="47">
        <v>0</v>
      </c>
      <c r="Q54" s="47">
        <v>-45</v>
      </c>
      <c r="R54" s="47">
        <v>0</v>
      </c>
      <c r="S54" s="75">
        <v>0</v>
      </c>
      <c r="U54" s="74">
        <v>-259</v>
      </c>
      <c r="V54" s="75">
        <v>0</v>
      </c>
      <c r="W54">
        <v>0</v>
      </c>
      <c r="X54">
        <v>-214</v>
      </c>
      <c r="Y54">
        <v>-45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-68</v>
      </c>
      <c r="O55" s="47">
        <v>-248.99</v>
      </c>
      <c r="P55" s="47">
        <v>0</v>
      </c>
      <c r="Q55" s="47">
        <v>-45</v>
      </c>
      <c r="R55" s="47">
        <v>0</v>
      </c>
      <c r="S55" s="75">
        <v>0</v>
      </c>
      <c r="U55" s="74">
        <v>-361.99</v>
      </c>
      <c r="V55" s="75">
        <v>0</v>
      </c>
      <c r="W55">
        <v>-68</v>
      </c>
      <c r="X55">
        <v>-248.99</v>
      </c>
      <c r="Y55">
        <v>-45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-140</v>
      </c>
      <c r="O56" s="47">
        <v>-284</v>
      </c>
      <c r="P56" s="47">
        <v>0</v>
      </c>
      <c r="Q56" s="47">
        <v>-45</v>
      </c>
      <c r="R56" s="47">
        <v>0</v>
      </c>
      <c r="S56" s="75">
        <v>0</v>
      </c>
      <c r="U56" s="74">
        <v>-469</v>
      </c>
      <c r="V56" s="75">
        <v>0</v>
      </c>
      <c r="W56">
        <v>-140</v>
      </c>
      <c r="X56">
        <v>-284</v>
      </c>
      <c r="Y56">
        <v>-45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-171</v>
      </c>
      <c r="O57" s="47">
        <v>-299</v>
      </c>
      <c r="P57" s="47">
        <v>0</v>
      </c>
      <c r="Q57" s="47">
        <v>-45</v>
      </c>
      <c r="R57" s="47">
        <v>0</v>
      </c>
      <c r="S57" s="75">
        <v>0</v>
      </c>
      <c r="U57" s="74">
        <v>-515</v>
      </c>
      <c r="V57" s="75">
        <v>0</v>
      </c>
      <c r="W57">
        <v>-171</v>
      </c>
      <c r="X57">
        <v>-299</v>
      </c>
      <c r="Y57">
        <v>-45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-174</v>
      </c>
      <c r="O58" s="47">
        <v>-309</v>
      </c>
      <c r="P58" s="47">
        <v>0</v>
      </c>
      <c r="Q58" s="47">
        <v>-45</v>
      </c>
      <c r="R58" s="47">
        <v>0</v>
      </c>
      <c r="S58" s="75">
        <v>0</v>
      </c>
      <c r="U58" s="74">
        <v>-528</v>
      </c>
      <c r="V58" s="75">
        <v>0</v>
      </c>
      <c r="W58">
        <v>-174</v>
      </c>
      <c r="X58">
        <v>-309</v>
      </c>
      <c r="Y58">
        <v>-45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-190</v>
      </c>
      <c r="O59" s="47">
        <v>-309</v>
      </c>
      <c r="P59" s="47">
        <v>0</v>
      </c>
      <c r="Q59" s="47">
        <v>-45</v>
      </c>
      <c r="R59" s="47">
        <v>0</v>
      </c>
      <c r="S59" s="75">
        <v>0</v>
      </c>
      <c r="U59" s="74">
        <v>-544</v>
      </c>
      <c r="V59" s="75">
        <v>0</v>
      </c>
      <c r="W59">
        <v>-190</v>
      </c>
      <c r="X59">
        <v>-309</v>
      </c>
      <c r="Y59">
        <v>-45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-171</v>
      </c>
      <c r="O60" s="47">
        <v>-304</v>
      </c>
      <c r="P60" s="47">
        <v>0</v>
      </c>
      <c r="Q60" s="47">
        <v>-45</v>
      </c>
      <c r="R60" s="47">
        <v>0</v>
      </c>
      <c r="S60" s="75">
        <v>0</v>
      </c>
      <c r="U60" s="74">
        <v>-520</v>
      </c>
      <c r="V60" s="75">
        <v>0</v>
      </c>
      <c r="W60">
        <v>-171</v>
      </c>
      <c r="X60">
        <v>-304</v>
      </c>
      <c r="Y60">
        <v>-45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-173</v>
      </c>
      <c r="O61" s="47">
        <v>-304</v>
      </c>
      <c r="P61" s="47">
        <v>0</v>
      </c>
      <c r="Q61" s="47">
        <v>-45</v>
      </c>
      <c r="R61" s="47">
        <v>0</v>
      </c>
      <c r="S61" s="75">
        <v>0</v>
      </c>
      <c r="U61" s="74">
        <v>-522</v>
      </c>
      <c r="V61" s="75">
        <v>0</v>
      </c>
      <c r="W61">
        <v>-173</v>
      </c>
      <c r="X61">
        <v>-304</v>
      </c>
      <c r="Y61">
        <v>-45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-183</v>
      </c>
      <c r="O62" s="47">
        <v>-304</v>
      </c>
      <c r="P62" s="47">
        <v>0</v>
      </c>
      <c r="Q62" s="47">
        <v>-45</v>
      </c>
      <c r="R62" s="47">
        <v>0</v>
      </c>
      <c r="S62" s="75">
        <v>0</v>
      </c>
      <c r="U62" s="74">
        <v>-532</v>
      </c>
      <c r="V62" s="75">
        <v>0</v>
      </c>
      <c r="W62">
        <v>-183</v>
      </c>
      <c r="X62">
        <v>-304</v>
      </c>
      <c r="Y62">
        <v>-45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-169</v>
      </c>
      <c r="O63" s="47">
        <v>-299</v>
      </c>
      <c r="P63" s="47">
        <v>-24</v>
      </c>
      <c r="Q63" s="47">
        <v>-45</v>
      </c>
      <c r="R63" s="47">
        <v>0</v>
      </c>
      <c r="S63" s="75">
        <v>0</v>
      </c>
      <c r="U63" s="74">
        <v>-537</v>
      </c>
      <c r="V63" s="75">
        <v>0</v>
      </c>
      <c r="W63">
        <v>-169</v>
      </c>
      <c r="X63">
        <v>-299</v>
      </c>
      <c r="Y63">
        <v>-45</v>
      </c>
      <c r="Z63">
        <v>0</v>
      </c>
      <c r="AA63">
        <v>-24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-158</v>
      </c>
      <c r="O64" s="47">
        <v>-289</v>
      </c>
      <c r="P64" s="47">
        <v>-13</v>
      </c>
      <c r="Q64" s="47">
        <v>-45</v>
      </c>
      <c r="R64" s="47">
        <v>0</v>
      </c>
      <c r="S64" s="75">
        <v>0</v>
      </c>
      <c r="U64" s="74">
        <v>-505</v>
      </c>
      <c r="V64" s="75">
        <v>0</v>
      </c>
      <c r="W64">
        <v>-158</v>
      </c>
      <c r="X64">
        <v>-289</v>
      </c>
      <c r="Y64">
        <v>-45</v>
      </c>
      <c r="Z64">
        <v>0</v>
      </c>
      <c r="AA64">
        <v>-13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-125</v>
      </c>
      <c r="O65" s="47">
        <v>-295</v>
      </c>
      <c r="P65" s="47">
        <v>-16</v>
      </c>
      <c r="Q65" s="47">
        <v>-45</v>
      </c>
      <c r="R65" s="47">
        <v>0</v>
      </c>
      <c r="S65" s="75">
        <v>0</v>
      </c>
      <c r="U65" s="74">
        <v>-481</v>
      </c>
      <c r="V65" s="75">
        <v>0</v>
      </c>
      <c r="W65">
        <v>-125</v>
      </c>
      <c r="X65">
        <v>-295</v>
      </c>
      <c r="Y65">
        <v>-45</v>
      </c>
      <c r="Z65">
        <v>0</v>
      </c>
      <c r="AA65">
        <v>-16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-92</v>
      </c>
      <c r="O66" s="47">
        <v>-335</v>
      </c>
      <c r="P66" s="47">
        <v>-3</v>
      </c>
      <c r="Q66" s="47">
        <v>-45</v>
      </c>
      <c r="R66" s="47">
        <v>0</v>
      </c>
      <c r="S66" s="75">
        <v>0</v>
      </c>
      <c r="U66" s="74">
        <v>-475</v>
      </c>
      <c r="V66" s="75">
        <v>0</v>
      </c>
      <c r="W66">
        <v>-92</v>
      </c>
      <c r="X66">
        <v>-335</v>
      </c>
      <c r="Y66">
        <v>-45</v>
      </c>
      <c r="Z66">
        <v>0</v>
      </c>
      <c r="AA66">
        <v>-3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-46</v>
      </c>
      <c r="O67" s="47">
        <v>-320</v>
      </c>
      <c r="P67" s="47">
        <v>0</v>
      </c>
      <c r="Q67" s="47">
        <v>-45</v>
      </c>
      <c r="R67" s="47">
        <v>0</v>
      </c>
      <c r="S67" s="75">
        <v>0</v>
      </c>
      <c r="U67" s="74">
        <v>-411</v>
      </c>
      <c r="V67" s="75">
        <v>0</v>
      </c>
      <c r="W67">
        <v>-46</v>
      </c>
      <c r="X67">
        <v>-320</v>
      </c>
      <c r="Y67">
        <v>-45</v>
      </c>
      <c r="Z67">
        <v>0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-300</v>
      </c>
      <c r="P68" s="47">
        <v>0</v>
      </c>
      <c r="Q68" s="47">
        <v>-45</v>
      </c>
      <c r="R68" s="47">
        <v>0</v>
      </c>
      <c r="S68" s="75">
        <v>0</v>
      </c>
      <c r="U68" s="74">
        <v>-345</v>
      </c>
      <c r="V68" s="75">
        <v>0</v>
      </c>
      <c r="W68">
        <v>0</v>
      </c>
      <c r="X68">
        <v>-300</v>
      </c>
      <c r="Y68">
        <v>-45</v>
      </c>
      <c r="Z68">
        <v>0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-323</v>
      </c>
      <c r="P69" s="47">
        <v>-11</v>
      </c>
      <c r="Q69" s="47">
        <v>-45</v>
      </c>
      <c r="R69" s="47">
        <v>0</v>
      </c>
      <c r="S69" s="75">
        <v>0</v>
      </c>
      <c r="U69" s="74">
        <v>-379</v>
      </c>
      <c r="V69" s="75">
        <v>0</v>
      </c>
      <c r="W69">
        <v>0</v>
      </c>
      <c r="X69">
        <v>-323</v>
      </c>
      <c r="Y69">
        <v>-45</v>
      </c>
      <c r="Z69">
        <v>0</v>
      </c>
      <c r="AA69">
        <v>-11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0.48</v>
      </c>
      <c r="N70" s="74">
        <v>0</v>
      </c>
      <c r="O70" s="47">
        <v>-244</v>
      </c>
      <c r="P70" s="47">
        <v>-149</v>
      </c>
      <c r="Q70" s="47">
        <v>-45</v>
      </c>
      <c r="R70" s="47">
        <v>0</v>
      </c>
      <c r="S70" s="75">
        <v>0</v>
      </c>
      <c r="U70" s="74">
        <v>-438</v>
      </c>
      <c r="V70" s="75">
        <v>0.48</v>
      </c>
      <c r="W70">
        <v>0</v>
      </c>
      <c r="X70">
        <v>-244</v>
      </c>
      <c r="Y70">
        <v>-45</v>
      </c>
      <c r="Z70">
        <v>0.48</v>
      </c>
      <c r="AA70">
        <v>-149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5.19</v>
      </c>
      <c r="N71" s="74">
        <v>0</v>
      </c>
      <c r="O71" s="47">
        <v>-295</v>
      </c>
      <c r="P71" s="47">
        <v>-143</v>
      </c>
      <c r="Q71" s="47">
        <v>0</v>
      </c>
      <c r="R71" s="47">
        <v>0</v>
      </c>
      <c r="S71" s="75">
        <v>0</v>
      </c>
      <c r="U71" s="74">
        <v>-438</v>
      </c>
      <c r="V71" s="75">
        <v>5.19</v>
      </c>
      <c r="W71">
        <v>0</v>
      </c>
      <c r="X71">
        <v>-295</v>
      </c>
      <c r="Y71">
        <v>0</v>
      </c>
      <c r="Z71">
        <v>5.19</v>
      </c>
      <c r="AA71">
        <v>-143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4.33</v>
      </c>
      <c r="N72" s="74">
        <v>0</v>
      </c>
      <c r="O72" s="47">
        <v>-190</v>
      </c>
      <c r="P72" s="47">
        <v>0</v>
      </c>
      <c r="Q72" s="47">
        <v>0</v>
      </c>
      <c r="R72" s="47">
        <v>0</v>
      </c>
      <c r="S72" s="75">
        <v>0</v>
      </c>
      <c r="U72" s="74">
        <v>-190</v>
      </c>
      <c r="V72" s="75">
        <v>4.33</v>
      </c>
      <c r="W72">
        <v>0</v>
      </c>
      <c r="X72">
        <v>-190</v>
      </c>
      <c r="Y72">
        <v>0</v>
      </c>
      <c r="Z72">
        <v>4.33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3.46</v>
      </c>
      <c r="N73" s="74">
        <v>0</v>
      </c>
      <c r="O73" s="47">
        <v>-199</v>
      </c>
      <c r="P73" s="47">
        <v>-149</v>
      </c>
      <c r="Q73" s="47">
        <v>0</v>
      </c>
      <c r="R73" s="47">
        <v>0</v>
      </c>
      <c r="S73" s="75">
        <v>0</v>
      </c>
      <c r="U73" s="74">
        <v>-348</v>
      </c>
      <c r="V73" s="75">
        <v>3.46</v>
      </c>
      <c r="W73">
        <v>0</v>
      </c>
      <c r="X73">
        <v>-199</v>
      </c>
      <c r="Y73">
        <v>0</v>
      </c>
      <c r="Z73">
        <v>3.46</v>
      </c>
      <c r="AA73">
        <v>-149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-245</v>
      </c>
      <c r="P74" s="47">
        <v>-127</v>
      </c>
      <c r="Q74" s="47">
        <v>0</v>
      </c>
      <c r="R74" s="47">
        <v>0</v>
      </c>
      <c r="S74" s="75">
        <v>0</v>
      </c>
      <c r="U74" s="74">
        <v>-372</v>
      </c>
      <c r="V74" s="75">
        <v>0</v>
      </c>
      <c r="W74">
        <v>0</v>
      </c>
      <c r="X74">
        <v>-245</v>
      </c>
      <c r="Y74">
        <v>0</v>
      </c>
      <c r="Z74">
        <v>0</v>
      </c>
      <c r="AA74">
        <v>-127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7.98</v>
      </c>
      <c r="N75" s="74">
        <v>0</v>
      </c>
      <c r="O75" s="47">
        <v>-13</v>
      </c>
      <c r="P75" s="47">
        <v>-98</v>
      </c>
      <c r="Q75" s="47">
        <v>0</v>
      </c>
      <c r="R75" s="47">
        <v>0</v>
      </c>
      <c r="S75" s="75">
        <v>0</v>
      </c>
      <c r="U75" s="74">
        <v>-111</v>
      </c>
      <c r="V75" s="75">
        <v>7.98</v>
      </c>
      <c r="W75">
        <v>0</v>
      </c>
      <c r="X75">
        <v>-13</v>
      </c>
      <c r="Y75">
        <v>0</v>
      </c>
      <c r="Z75">
        <v>7.98</v>
      </c>
      <c r="AA75">
        <v>-98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2.41</v>
      </c>
      <c r="N76" s="74">
        <v>0</v>
      </c>
      <c r="O76" s="47">
        <v>0</v>
      </c>
      <c r="P76" s="47">
        <v>-33</v>
      </c>
      <c r="Q76" s="47">
        <v>0</v>
      </c>
      <c r="R76" s="47">
        <v>0</v>
      </c>
      <c r="S76" s="75">
        <v>0</v>
      </c>
      <c r="U76" s="74">
        <v>-33</v>
      </c>
      <c r="V76" s="75">
        <v>2.41</v>
      </c>
      <c r="W76">
        <v>0</v>
      </c>
      <c r="X76">
        <v>0</v>
      </c>
      <c r="Y76">
        <v>0</v>
      </c>
      <c r="Z76">
        <v>2.41</v>
      </c>
      <c r="AA76">
        <v>-33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1.0900000000000001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1.0900000000000001</v>
      </c>
      <c r="W77">
        <v>0</v>
      </c>
      <c r="X77">
        <v>0</v>
      </c>
      <c r="Y77">
        <v>0</v>
      </c>
      <c r="Z77">
        <v>1.0900000000000001</v>
      </c>
      <c r="AA77">
        <v>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0.96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0.96</v>
      </c>
      <c r="W78">
        <v>0</v>
      </c>
      <c r="X78">
        <v>0</v>
      </c>
      <c r="Y78">
        <v>0</v>
      </c>
      <c r="Z78">
        <v>0.96</v>
      </c>
      <c r="AA78">
        <v>0</v>
      </c>
    </row>
    <row r="79" spans="7:27">
      <c r="G79" t="s">
        <v>121</v>
      </c>
      <c r="H79" s="74">
        <v>8.5500000000000007</v>
      </c>
      <c r="I79" s="47">
        <v>0</v>
      </c>
      <c r="J79" s="47">
        <v>0</v>
      </c>
      <c r="K79" s="47">
        <v>0</v>
      </c>
      <c r="L79" s="47">
        <v>0</v>
      </c>
      <c r="M79" s="75">
        <v>1.48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10.029999999999999</v>
      </c>
      <c r="W79">
        <v>8.5500000000000007</v>
      </c>
      <c r="X79">
        <v>0</v>
      </c>
      <c r="Y79">
        <v>0</v>
      </c>
      <c r="Z79">
        <v>1.48</v>
      </c>
      <c r="AA79">
        <v>0</v>
      </c>
    </row>
    <row r="80" spans="7:27">
      <c r="G80" t="s">
        <v>122</v>
      </c>
      <c r="H80" s="74">
        <v>25.05</v>
      </c>
      <c r="I80" s="47">
        <v>0</v>
      </c>
      <c r="J80" s="47">
        <v>0</v>
      </c>
      <c r="K80" s="47">
        <v>0</v>
      </c>
      <c r="L80" s="47">
        <v>0</v>
      </c>
      <c r="M80" s="75">
        <v>4.1900000000000004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29.24</v>
      </c>
      <c r="W80">
        <v>25.05</v>
      </c>
      <c r="X80">
        <v>0</v>
      </c>
      <c r="Y80">
        <v>0</v>
      </c>
      <c r="Z80">
        <v>4.1900000000000004</v>
      </c>
      <c r="AA80">
        <v>0</v>
      </c>
    </row>
    <row r="81" spans="7:27">
      <c r="G81" t="s">
        <v>123</v>
      </c>
      <c r="H81" s="74">
        <v>21.82</v>
      </c>
      <c r="I81" s="47">
        <v>0</v>
      </c>
      <c r="J81" s="47">
        <v>0</v>
      </c>
      <c r="K81" s="47">
        <v>0</v>
      </c>
      <c r="L81" s="47">
        <v>0</v>
      </c>
      <c r="M81" s="75">
        <v>6.92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28.74</v>
      </c>
      <c r="W81">
        <v>21.82</v>
      </c>
      <c r="X81">
        <v>0</v>
      </c>
      <c r="Y81">
        <v>0</v>
      </c>
      <c r="Z81">
        <v>6.92</v>
      </c>
      <c r="AA81">
        <v>0</v>
      </c>
    </row>
    <row r="82" spans="7:27">
      <c r="G82" t="s">
        <v>124</v>
      </c>
      <c r="H82" s="74">
        <v>22.02</v>
      </c>
      <c r="I82" s="47">
        <v>0</v>
      </c>
      <c r="J82" s="47">
        <v>0</v>
      </c>
      <c r="K82" s="47">
        <v>0</v>
      </c>
      <c r="L82" s="47">
        <v>0</v>
      </c>
      <c r="M82" s="75">
        <v>5.09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27.11</v>
      </c>
      <c r="W82">
        <v>22.02</v>
      </c>
      <c r="X82">
        <v>0</v>
      </c>
      <c r="Y82">
        <v>0</v>
      </c>
      <c r="Z82">
        <v>5.09</v>
      </c>
      <c r="AA82">
        <v>0</v>
      </c>
    </row>
    <row r="83" spans="7:27">
      <c r="G83" t="s">
        <v>125</v>
      </c>
      <c r="H83" s="74">
        <v>14.42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14.42</v>
      </c>
      <c r="W83">
        <v>14.42</v>
      </c>
      <c r="X83">
        <v>0</v>
      </c>
      <c r="Y83">
        <v>0</v>
      </c>
      <c r="Z83">
        <v>0</v>
      </c>
      <c r="AA83">
        <v>0</v>
      </c>
    </row>
    <row r="84" spans="7:27">
      <c r="G84" t="s">
        <v>126</v>
      </c>
      <c r="H84" s="74">
        <v>14.42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14.42</v>
      </c>
      <c r="W84">
        <v>14.42</v>
      </c>
      <c r="X84">
        <v>0</v>
      </c>
      <c r="Y84">
        <v>0</v>
      </c>
      <c r="Z84">
        <v>0</v>
      </c>
      <c r="AA84">
        <v>0</v>
      </c>
    </row>
    <row r="85" spans="7:27">
      <c r="G85" t="s">
        <v>127</v>
      </c>
      <c r="H85" s="74">
        <v>14.41</v>
      </c>
      <c r="I85" s="47">
        <v>0</v>
      </c>
      <c r="J85" s="47">
        <v>0</v>
      </c>
      <c r="K85" s="47">
        <v>0</v>
      </c>
      <c r="L85" s="47">
        <v>0</v>
      </c>
      <c r="M85" s="75">
        <v>6.83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21.24</v>
      </c>
      <c r="W85">
        <v>14.41</v>
      </c>
      <c r="X85">
        <v>0</v>
      </c>
      <c r="Y85">
        <v>0</v>
      </c>
      <c r="Z85">
        <v>6.83</v>
      </c>
      <c r="AA85">
        <v>0</v>
      </c>
    </row>
    <row r="86" spans="7:27">
      <c r="G86" t="s">
        <v>128</v>
      </c>
      <c r="H86" s="74">
        <v>14.42</v>
      </c>
      <c r="I86" s="47">
        <v>0</v>
      </c>
      <c r="J86" s="47">
        <v>0</v>
      </c>
      <c r="K86" s="47">
        <v>0</v>
      </c>
      <c r="L86" s="47">
        <v>0</v>
      </c>
      <c r="M86" s="75">
        <v>6.25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20.67</v>
      </c>
      <c r="W86">
        <v>14.42</v>
      </c>
      <c r="X86">
        <v>0</v>
      </c>
      <c r="Y86">
        <v>0</v>
      </c>
      <c r="Z86">
        <v>6.25</v>
      </c>
      <c r="AA86">
        <v>0</v>
      </c>
    </row>
    <row r="87" spans="7:27">
      <c r="G87" t="s">
        <v>129</v>
      </c>
      <c r="H87" s="74">
        <v>234.57</v>
      </c>
      <c r="I87" s="47">
        <v>32.68</v>
      </c>
      <c r="J87" s="47">
        <v>0</v>
      </c>
      <c r="K87" s="47">
        <v>0</v>
      </c>
      <c r="L87" s="47">
        <v>0</v>
      </c>
      <c r="M87" s="75">
        <v>7.11</v>
      </c>
      <c r="N87" s="74">
        <v>0</v>
      </c>
      <c r="O87" s="47">
        <v>0</v>
      </c>
      <c r="P87" s="47">
        <v>-13</v>
      </c>
      <c r="Q87" s="47">
        <v>0</v>
      </c>
      <c r="R87" s="47">
        <v>0</v>
      </c>
      <c r="S87" s="75">
        <v>0</v>
      </c>
      <c r="U87" s="74">
        <v>-13</v>
      </c>
      <c r="V87" s="75">
        <v>274.36</v>
      </c>
      <c r="W87">
        <v>234.57</v>
      </c>
      <c r="X87">
        <v>32.68</v>
      </c>
      <c r="Y87">
        <v>0</v>
      </c>
      <c r="Z87">
        <v>7.11</v>
      </c>
      <c r="AA87">
        <v>-13</v>
      </c>
    </row>
    <row r="88" spans="7:27">
      <c r="G88" t="s">
        <v>130</v>
      </c>
      <c r="H88" s="74">
        <v>213.41</v>
      </c>
      <c r="I88" s="47">
        <v>17.3</v>
      </c>
      <c r="J88" s="47">
        <v>0</v>
      </c>
      <c r="K88" s="47">
        <v>0</v>
      </c>
      <c r="L88" s="47">
        <v>0</v>
      </c>
      <c r="M88" s="75">
        <v>6.92</v>
      </c>
      <c r="N88" s="74">
        <v>0</v>
      </c>
      <c r="O88" s="47">
        <v>0</v>
      </c>
      <c r="P88" s="47">
        <v>-15</v>
      </c>
      <c r="Q88" s="47">
        <v>0</v>
      </c>
      <c r="R88" s="47">
        <v>0</v>
      </c>
      <c r="S88" s="75">
        <v>0</v>
      </c>
      <c r="U88" s="74">
        <v>-15</v>
      </c>
      <c r="V88" s="75">
        <v>237.63</v>
      </c>
      <c r="W88">
        <v>213.41</v>
      </c>
      <c r="X88">
        <v>17.3</v>
      </c>
      <c r="Y88">
        <v>0</v>
      </c>
      <c r="Z88">
        <v>6.92</v>
      </c>
      <c r="AA88">
        <v>-15</v>
      </c>
    </row>
    <row r="89" spans="7:27">
      <c r="G89" t="s">
        <v>131</v>
      </c>
      <c r="H89" s="74">
        <v>186.49</v>
      </c>
      <c r="I89" s="47">
        <v>0</v>
      </c>
      <c r="J89" s="47">
        <v>0</v>
      </c>
      <c r="K89" s="47">
        <v>0</v>
      </c>
      <c r="L89" s="47">
        <v>0</v>
      </c>
      <c r="M89" s="75">
        <v>2.79</v>
      </c>
      <c r="N89" s="74">
        <v>0</v>
      </c>
      <c r="O89" s="47">
        <v>-32</v>
      </c>
      <c r="P89" s="47">
        <v>-3</v>
      </c>
      <c r="Q89" s="47">
        <v>0</v>
      </c>
      <c r="R89" s="47">
        <v>0</v>
      </c>
      <c r="S89" s="75">
        <v>0</v>
      </c>
      <c r="U89" s="74">
        <v>-35</v>
      </c>
      <c r="V89" s="75">
        <v>189.28</v>
      </c>
      <c r="W89">
        <v>186.49</v>
      </c>
      <c r="X89">
        <v>-32</v>
      </c>
      <c r="Y89">
        <v>0</v>
      </c>
      <c r="Z89">
        <v>2.79</v>
      </c>
      <c r="AA89">
        <v>-3</v>
      </c>
    </row>
    <row r="90" spans="7:27">
      <c r="G90" t="s">
        <v>132</v>
      </c>
      <c r="H90" s="74">
        <v>159.57</v>
      </c>
      <c r="I90" s="47">
        <v>0</v>
      </c>
      <c r="J90" s="47">
        <v>0</v>
      </c>
      <c r="K90" s="47">
        <v>0</v>
      </c>
      <c r="L90" s="47">
        <v>0</v>
      </c>
      <c r="M90" s="75">
        <v>2.02</v>
      </c>
      <c r="N90" s="74">
        <v>0</v>
      </c>
      <c r="O90" s="47">
        <v>-32</v>
      </c>
      <c r="P90" s="47">
        <v>-2</v>
      </c>
      <c r="Q90" s="47">
        <v>0</v>
      </c>
      <c r="R90" s="47">
        <v>0</v>
      </c>
      <c r="S90" s="75">
        <v>0</v>
      </c>
      <c r="U90" s="74">
        <v>-34</v>
      </c>
      <c r="V90" s="75">
        <v>161.59</v>
      </c>
      <c r="W90">
        <v>159.57</v>
      </c>
      <c r="X90">
        <v>-32</v>
      </c>
      <c r="Y90">
        <v>0</v>
      </c>
      <c r="Z90">
        <v>2.02</v>
      </c>
      <c r="AA90">
        <v>-2</v>
      </c>
    </row>
    <row r="91" spans="7:27">
      <c r="G91" t="s">
        <v>133</v>
      </c>
      <c r="H91" s="74">
        <v>167.27</v>
      </c>
      <c r="I91" s="47">
        <v>0</v>
      </c>
      <c r="J91" s="47">
        <v>0</v>
      </c>
      <c r="K91" s="47">
        <v>0</v>
      </c>
      <c r="L91" s="47">
        <v>0</v>
      </c>
      <c r="M91" s="75">
        <v>1.1499999999999999</v>
      </c>
      <c r="N91" s="74">
        <v>0</v>
      </c>
      <c r="O91" s="47">
        <v>-35</v>
      </c>
      <c r="P91" s="47">
        <v>-6</v>
      </c>
      <c r="Q91" s="47">
        <v>0</v>
      </c>
      <c r="R91" s="47">
        <v>0</v>
      </c>
      <c r="S91" s="75">
        <v>0</v>
      </c>
      <c r="U91" s="74">
        <v>-41</v>
      </c>
      <c r="V91" s="75">
        <v>168.42</v>
      </c>
      <c r="W91">
        <v>167.27</v>
      </c>
      <c r="X91">
        <v>-35</v>
      </c>
      <c r="Y91">
        <v>0</v>
      </c>
      <c r="Z91">
        <v>1.1499999999999999</v>
      </c>
      <c r="AA91">
        <v>-6</v>
      </c>
    </row>
    <row r="92" spans="7:27">
      <c r="G92" t="s">
        <v>134</v>
      </c>
      <c r="H92" s="74">
        <v>132.66</v>
      </c>
      <c r="I92" s="47">
        <v>0</v>
      </c>
      <c r="J92" s="47">
        <v>0</v>
      </c>
      <c r="K92" s="47">
        <v>0</v>
      </c>
      <c r="L92" s="47">
        <v>0</v>
      </c>
      <c r="M92" s="75">
        <v>3.17</v>
      </c>
      <c r="N92" s="74">
        <v>0</v>
      </c>
      <c r="O92" s="47">
        <v>-50</v>
      </c>
      <c r="P92" s="47">
        <v>-26</v>
      </c>
      <c r="Q92" s="47">
        <v>0</v>
      </c>
      <c r="R92" s="47">
        <v>0</v>
      </c>
      <c r="S92" s="75">
        <v>0</v>
      </c>
      <c r="U92" s="74">
        <v>-76</v>
      </c>
      <c r="V92" s="75">
        <v>135.83000000000001</v>
      </c>
      <c r="W92">
        <v>132.66</v>
      </c>
      <c r="X92">
        <v>-50</v>
      </c>
      <c r="Y92">
        <v>0</v>
      </c>
      <c r="Z92">
        <v>3.17</v>
      </c>
      <c r="AA92">
        <v>-26</v>
      </c>
    </row>
    <row r="93" spans="7:27">
      <c r="G93" t="s">
        <v>135</v>
      </c>
      <c r="H93" s="74">
        <v>97.09</v>
      </c>
      <c r="I93" s="47">
        <v>0</v>
      </c>
      <c r="J93" s="47">
        <v>0</v>
      </c>
      <c r="K93" s="47">
        <v>0</v>
      </c>
      <c r="L93" s="47">
        <v>0</v>
      </c>
      <c r="M93" s="75">
        <v>0.96</v>
      </c>
      <c r="N93" s="74">
        <v>0</v>
      </c>
      <c r="O93" s="47">
        <v>-70</v>
      </c>
      <c r="P93" s="47">
        <v>-40</v>
      </c>
      <c r="Q93" s="47">
        <v>0</v>
      </c>
      <c r="R93" s="47">
        <v>0</v>
      </c>
      <c r="S93" s="75">
        <v>0</v>
      </c>
      <c r="U93" s="74">
        <v>-110</v>
      </c>
      <c r="V93" s="75">
        <v>98.05</v>
      </c>
      <c r="W93">
        <v>97.09</v>
      </c>
      <c r="X93">
        <v>-70</v>
      </c>
      <c r="Y93">
        <v>0</v>
      </c>
      <c r="Z93">
        <v>0.96</v>
      </c>
      <c r="AA93">
        <v>-40</v>
      </c>
    </row>
    <row r="94" spans="7:27">
      <c r="G94" t="s">
        <v>136</v>
      </c>
      <c r="H94" s="74">
        <v>68.25</v>
      </c>
      <c r="I94" s="47">
        <v>0</v>
      </c>
      <c r="J94" s="47">
        <v>0</v>
      </c>
      <c r="K94" s="47">
        <v>0</v>
      </c>
      <c r="L94" s="47">
        <v>0</v>
      </c>
      <c r="M94" s="75">
        <v>3.08</v>
      </c>
      <c r="N94" s="74">
        <v>0</v>
      </c>
      <c r="O94" s="47">
        <v>-85</v>
      </c>
      <c r="P94" s="47">
        <v>-53</v>
      </c>
      <c r="Q94" s="47">
        <v>0</v>
      </c>
      <c r="R94" s="47">
        <v>0</v>
      </c>
      <c r="S94" s="75">
        <v>0</v>
      </c>
      <c r="U94" s="74">
        <v>-138</v>
      </c>
      <c r="V94" s="75">
        <v>71.33</v>
      </c>
      <c r="W94">
        <v>68.25</v>
      </c>
      <c r="X94">
        <v>-85</v>
      </c>
      <c r="Y94">
        <v>0</v>
      </c>
      <c r="Z94">
        <v>3.08</v>
      </c>
      <c r="AA94">
        <v>-53</v>
      </c>
    </row>
    <row r="95" spans="7:27">
      <c r="G95" t="s">
        <v>137</v>
      </c>
      <c r="H95" s="74">
        <v>32.69</v>
      </c>
      <c r="I95" s="47">
        <v>0</v>
      </c>
      <c r="J95" s="47">
        <v>0</v>
      </c>
      <c r="K95" s="47">
        <v>0</v>
      </c>
      <c r="L95" s="47">
        <v>0</v>
      </c>
      <c r="M95" s="75">
        <v>2.21</v>
      </c>
      <c r="N95" s="74">
        <v>0</v>
      </c>
      <c r="O95" s="47">
        <v>-95</v>
      </c>
      <c r="P95" s="47">
        <v>-74</v>
      </c>
      <c r="Q95" s="47">
        <v>0</v>
      </c>
      <c r="R95" s="47">
        <v>0</v>
      </c>
      <c r="S95" s="75">
        <v>0</v>
      </c>
      <c r="U95" s="74">
        <v>-169</v>
      </c>
      <c r="V95" s="75">
        <v>34.9</v>
      </c>
      <c r="W95">
        <v>32.69</v>
      </c>
      <c r="X95">
        <v>-95</v>
      </c>
      <c r="Y95">
        <v>0</v>
      </c>
      <c r="Z95">
        <v>2.21</v>
      </c>
      <c r="AA95">
        <v>-74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0.77</v>
      </c>
      <c r="N96" s="74">
        <v>0</v>
      </c>
      <c r="O96" s="47">
        <v>-110</v>
      </c>
      <c r="P96" s="47">
        <v>-86</v>
      </c>
      <c r="Q96" s="47">
        <v>0</v>
      </c>
      <c r="R96" s="47">
        <v>0</v>
      </c>
      <c r="S96" s="75">
        <v>0</v>
      </c>
      <c r="U96" s="74">
        <v>-196</v>
      </c>
      <c r="V96" s="75">
        <v>0.77</v>
      </c>
      <c r="W96">
        <v>0</v>
      </c>
      <c r="X96">
        <v>-110</v>
      </c>
      <c r="Y96">
        <v>0</v>
      </c>
      <c r="Z96">
        <v>0.77</v>
      </c>
      <c r="AA96">
        <v>-86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1.63</v>
      </c>
      <c r="N97" s="74">
        <v>0</v>
      </c>
      <c r="O97" s="47">
        <v>-113.4</v>
      </c>
      <c r="P97" s="47">
        <v>-99</v>
      </c>
      <c r="Q97" s="47">
        <v>0</v>
      </c>
      <c r="R97" s="47">
        <v>0</v>
      </c>
      <c r="S97" s="75">
        <v>0</v>
      </c>
      <c r="U97" s="74">
        <v>-212.4</v>
      </c>
      <c r="V97" s="75">
        <v>1.63</v>
      </c>
      <c r="W97">
        <v>0</v>
      </c>
      <c r="X97">
        <v>-113.4</v>
      </c>
      <c r="Y97">
        <v>0</v>
      </c>
      <c r="Z97">
        <v>1.63</v>
      </c>
      <c r="AA97">
        <v>-99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0.48</v>
      </c>
      <c r="N98" s="74">
        <v>0</v>
      </c>
      <c r="O98" s="47">
        <v>-140</v>
      </c>
      <c r="P98" s="47">
        <v>-114</v>
      </c>
      <c r="Q98" s="47">
        <v>0</v>
      </c>
      <c r="R98" s="47">
        <v>0</v>
      </c>
      <c r="S98" s="75">
        <v>0</v>
      </c>
      <c r="U98" s="74">
        <v>-254</v>
      </c>
      <c r="V98" s="75">
        <v>0.48</v>
      </c>
      <c r="W98">
        <v>0</v>
      </c>
      <c r="X98">
        <v>-140</v>
      </c>
      <c r="Y98">
        <v>0</v>
      </c>
      <c r="Z98">
        <v>0.48</v>
      </c>
      <c r="AA98">
        <v>-114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0.53659000000000001</v>
      </c>
      <c r="I99" s="70">
        <f t="shared" ref="I99:BQ99" si="1">SUM(I3:I98)/4000</f>
        <v>1.538E-2</v>
      </c>
      <c r="J99" s="70">
        <f t="shared" si="1"/>
        <v>8.1227500000000008E-2</v>
      </c>
      <c r="K99" s="70">
        <f t="shared" si="1"/>
        <v>0</v>
      </c>
      <c r="L99" s="70">
        <f t="shared" si="1"/>
        <v>0</v>
      </c>
      <c r="M99" s="70">
        <f t="shared" si="1"/>
        <v>3.6215000000000004E-2</v>
      </c>
      <c r="N99" s="69">
        <f t="shared" si="1"/>
        <v>-0.61075000000000002</v>
      </c>
      <c r="O99" s="70">
        <f t="shared" si="1"/>
        <v>-4.5418475000000003</v>
      </c>
      <c r="P99" s="70">
        <f t="shared" si="1"/>
        <v>-1.9391849999999999</v>
      </c>
      <c r="Q99" s="70">
        <f t="shared" si="1"/>
        <v>-0.4325</v>
      </c>
      <c r="R99" s="70">
        <f t="shared" si="1"/>
        <v>0</v>
      </c>
      <c r="S99" s="71">
        <f t="shared" si="1"/>
        <v>0</v>
      </c>
      <c r="U99" s="69">
        <f t="shared" si="1"/>
        <v>-7.5242825</v>
      </c>
      <c r="V99" s="71">
        <f t="shared" si="1"/>
        <v>0.66941250000000019</v>
      </c>
      <c r="W99">
        <f t="shared" si="1"/>
        <v>-7.4159999999999976E-2</v>
      </c>
      <c r="X99">
        <f t="shared" si="1"/>
        <v>-4.5264674999999999</v>
      </c>
      <c r="Y99">
        <f t="shared" si="1"/>
        <v>-0.4325</v>
      </c>
      <c r="Z99">
        <f t="shared" si="1"/>
        <v>3.6215000000000004E-2</v>
      </c>
      <c r="AA99">
        <f t="shared" si="1"/>
        <v>-1.8579574999999997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8</v>
      </c>
      <c r="W1" t="s">
        <v>546</v>
      </c>
      <c r="X1" t="s">
        <v>548</v>
      </c>
      <c r="Y1" t="s">
        <v>550</v>
      </c>
      <c r="Z1" t="s">
        <v>146</v>
      </c>
      <c r="AA1" t="s">
        <v>145</v>
      </c>
      <c r="AB1" t="s">
        <v>145</v>
      </c>
      <c r="AC1" t="s">
        <v>146</v>
      </c>
      <c r="AD1" t="s">
        <v>145</v>
      </c>
      <c r="AE1" t="s">
        <v>146</v>
      </c>
      <c r="AF1" t="s">
        <v>563</v>
      </c>
      <c r="AG1" t="s">
        <v>565</v>
      </c>
      <c r="AH1" t="s">
        <v>567</v>
      </c>
      <c r="AI1" t="s">
        <v>570</v>
      </c>
      <c r="AJ1" t="s">
        <v>567</v>
      </c>
      <c r="AK1" t="s">
        <v>574</v>
      </c>
      <c r="AL1" t="s">
        <v>567</v>
      </c>
      <c r="AM1" t="s">
        <v>578</v>
      </c>
      <c r="AN1" t="s">
        <v>580</v>
      </c>
      <c r="AO1" t="s">
        <v>582</v>
      </c>
      <c r="AP1" t="s">
        <v>146</v>
      </c>
      <c r="AQ1" t="s">
        <v>563</v>
      </c>
      <c r="AR1" t="s">
        <v>146</v>
      </c>
      <c r="AS1" t="s">
        <v>587</v>
      </c>
      <c r="AT1" t="s">
        <v>582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45714</v>
      </c>
      <c r="W2" s="29" t="s">
        <v>148</v>
      </c>
      <c r="X2" t="s">
        <v>358</v>
      </c>
      <c r="Y2" t="s">
        <v>148</v>
      </c>
      <c r="Z2" t="s">
        <v>552</v>
      </c>
      <c r="AA2" t="s">
        <v>554</v>
      </c>
      <c r="AB2" t="s">
        <v>556</v>
      </c>
      <c r="AC2" t="s">
        <v>558</v>
      </c>
      <c r="AD2" t="s">
        <v>558</v>
      </c>
      <c r="AE2" t="s">
        <v>561</v>
      </c>
      <c r="AF2" t="s">
        <v>148</v>
      </c>
      <c r="AG2" t="s">
        <v>148</v>
      </c>
      <c r="AH2" t="s">
        <v>568</v>
      </c>
      <c r="AI2" t="s">
        <v>149</v>
      </c>
      <c r="AJ2" t="s">
        <v>572</v>
      </c>
      <c r="AK2" t="s">
        <v>148</v>
      </c>
      <c r="AL2" t="s">
        <v>576</v>
      </c>
      <c r="AM2" t="s">
        <v>148</v>
      </c>
      <c r="AN2" t="s">
        <v>149</v>
      </c>
      <c r="AO2" t="s">
        <v>170</v>
      </c>
      <c r="AP2" t="s">
        <v>561</v>
      </c>
      <c r="AQ2" t="s">
        <v>148</v>
      </c>
      <c r="AR2" t="s">
        <v>556</v>
      </c>
      <c r="AS2" t="s">
        <v>148</v>
      </c>
      <c r="AT2" t="s">
        <v>169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1.59</v>
      </c>
      <c r="K3" s="54">
        <v>102.36999999999999</v>
      </c>
      <c r="L3" s="54">
        <v>0</v>
      </c>
      <c r="M3" s="73">
        <v>0</v>
      </c>
      <c r="N3" s="72">
        <v>45.72</v>
      </c>
      <c r="O3" s="54">
        <v>87.339999999999989</v>
      </c>
      <c r="P3" s="54">
        <v>0</v>
      </c>
      <c r="Q3" s="54">
        <v>0</v>
      </c>
      <c r="R3" s="54">
        <v>0</v>
      </c>
      <c r="S3" s="73">
        <v>0</v>
      </c>
      <c r="T3" t="s">
        <v>590</v>
      </c>
      <c r="W3">
        <v>23.07</v>
      </c>
      <c r="X3">
        <v>0.38</v>
      </c>
      <c r="Y3">
        <v>17.3</v>
      </c>
      <c r="Z3">
        <v>0</v>
      </c>
      <c r="AA3">
        <v>0</v>
      </c>
      <c r="AB3">
        <v>45.72</v>
      </c>
      <c r="AC3">
        <v>0</v>
      </c>
      <c r="AD3">
        <v>0</v>
      </c>
      <c r="AE3">
        <v>0</v>
      </c>
      <c r="AF3">
        <v>23.07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8.65</v>
      </c>
      <c r="AN3">
        <v>1.59</v>
      </c>
      <c r="AO3">
        <v>32</v>
      </c>
      <c r="AP3">
        <v>72.099999999999994</v>
      </c>
      <c r="AQ3">
        <v>23.07</v>
      </c>
      <c r="AR3">
        <v>15.24</v>
      </c>
      <c r="AS3">
        <v>7.21</v>
      </c>
      <c r="AT3">
        <v>32</v>
      </c>
    </row>
    <row r="4" spans="1:46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1.59</v>
      </c>
      <c r="K4" s="47">
        <v>102.36999999999999</v>
      </c>
      <c r="L4" s="47">
        <v>0</v>
      </c>
      <c r="M4" s="75">
        <v>0</v>
      </c>
      <c r="N4" s="74">
        <v>45.72</v>
      </c>
      <c r="O4" s="47">
        <v>87.339999999999989</v>
      </c>
      <c r="P4" s="47">
        <v>0</v>
      </c>
      <c r="Q4" s="47">
        <v>0</v>
      </c>
      <c r="R4" s="47">
        <v>0</v>
      </c>
      <c r="S4" s="75">
        <v>0</v>
      </c>
      <c r="T4" t="s">
        <v>591</v>
      </c>
      <c r="W4">
        <v>23.07</v>
      </c>
      <c r="X4">
        <v>0.38</v>
      </c>
      <c r="Y4">
        <v>17.3</v>
      </c>
      <c r="Z4">
        <v>0</v>
      </c>
      <c r="AA4">
        <v>0</v>
      </c>
      <c r="AB4">
        <v>45.72</v>
      </c>
      <c r="AC4">
        <v>0</v>
      </c>
      <c r="AD4">
        <v>0</v>
      </c>
      <c r="AE4">
        <v>0</v>
      </c>
      <c r="AF4">
        <v>23.07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8.65</v>
      </c>
      <c r="AN4">
        <v>1.59</v>
      </c>
      <c r="AO4">
        <v>32</v>
      </c>
      <c r="AP4">
        <v>72.099999999999994</v>
      </c>
      <c r="AQ4">
        <v>23.07</v>
      </c>
      <c r="AR4">
        <v>15.24</v>
      </c>
      <c r="AS4">
        <v>7.21</v>
      </c>
      <c r="AT4">
        <v>32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1.59</v>
      </c>
      <c r="K5" s="47">
        <v>102.36999999999999</v>
      </c>
      <c r="L5" s="47">
        <v>0</v>
      </c>
      <c r="M5" s="75">
        <v>0</v>
      </c>
      <c r="N5" s="74">
        <v>45.72</v>
      </c>
      <c r="O5" s="47">
        <v>87.339999999999989</v>
      </c>
      <c r="P5" s="47">
        <v>0</v>
      </c>
      <c r="Q5" s="47">
        <v>0</v>
      </c>
      <c r="R5" s="47">
        <v>0</v>
      </c>
      <c r="S5" s="75">
        <v>0</v>
      </c>
      <c r="T5" t="s">
        <v>592</v>
      </c>
      <c r="W5">
        <v>23.07</v>
      </c>
      <c r="X5">
        <v>0.38</v>
      </c>
      <c r="Y5">
        <v>17.3</v>
      </c>
      <c r="Z5">
        <v>0</v>
      </c>
      <c r="AA5">
        <v>0</v>
      </c>
      <c r="AB5">
        <v>45.72</v>
      </c>
      <c r="AC5">
        <v>0</v>
      </c>
      <c r="AD5">
        <v>0</v>
      </c>
      <c r="AE5">
        <v>0</v>
      </c>
      <c r="AF5">
        <v>23.07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8.65</v>
      </c>
      <c r="AN5">
        <v>1.59</v>
      </c>
      <c r="AO5">
        <v>32</v>
      </c>
      <c r="AP5">
        <v>72.099999999999994</v>
      </c>
      <c r="AQ5">
        <v>23.07</v>
      </c>
      <c r="AR5">
        <v>15.24</v>
      </c>
      <c r="AS5">
        <v>7.21</v>
      </c>
      <c r="AT5">
        <v>26.87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1.59</v>
      </c>
      <c r="K6" s="47">
        <v>102.36999999999999</v>
      </c>
      <c r="L6" s="47">
        <v>0</v>
      </c>
      <c r="M6" s="75">
        <v>0</v>
      </c>
      <c r="N6" s="74">
        <v>45.72</v>
      </c>
      <c r="O6" s="47">
        <v>87.339999999999989</v>
      </c>
      <c r="P6" s="47">
        <v>0</v>
      </c>
      <c r="Q6" s="47">
        <v>0</v>
      </c>
      <c r="R6" s="47">
        <v>0</v>
      </c>
      <c r="S6" s="75">
        <v>0</v>
      </c>
      <c r="T6" t="s">
        <v>593</v>
      </c>
      <c r="W6">
        <v>23.07</v>
      </c>
      <c r="X6">
        <v>0.38</v>
      </c>
      <c r="Y6">
        <v>17.3</v>
      </c>
      <c r="Z6">
        <v>0</v>
      </c>
      <c r="AA6">
        <v>0</v>
      </c>
      <c r="AB6">
        <v>45.72</v>
      </c>
      <c r="AC6">
        <v>0</v>
      </c>
      <c r="AD6">
        <v>0</v>
      </c>
      <c r="AE6">
        <v>0</v>
      </c>
      <c r="AF6">
        <v>23.07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8.65</v>
      </c>
      <c r="AN6">
        <v>1.59</v>
      </c>
      <c r="AO6">
        <v>32</v>
      </c>
      <c r="AP6">
        <v>72.099999999999994</v>
      </c>
      <c r="AQ6">
        <v>23.07</v>
      </c>
      <c r="AR6">
        <v>15.24</v>
      </c>
      <c r="AS6">
        <v>7.21</v>
      </c>
      <c r="AT6">
        <v>26.87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1.59</v>
      </c>
      <c r="K7" s="47">
        <v>102.36999999999999</v>
      </c>
      <c r="L7" s="47">
        <v>0</v>
      </c>
      <c r="M7" s="75">
        <v>0</v>
      </c>
      <c r="N7" s="74">
        <v>45.72</v>
      </c>
      <c r="O7" s="47">
        <v>87.339999999999989</v>
      </c>
      <c r="P7" s="47">
        <v>0</v>
      </c>
      <c r="Q7" s="47">
        <v>0</v>
      </c>
      <c r="R7" s="47">
        <v>0</v>
      </c>
      <c r="S7" s="75">
        <v>0</v>
      </c>
      <c r="T7" t="s">
        <v>594</v>
      </c>
      <c r="W7">
        <v>23.07</v>
      </c>
      <c r="X7">
        <v>0.38</v>
      </c>
      <c r="Y7">
        <v>17.3</v>
      </c>
      <c r="Z7">
        <v>0</v>
      </c>
      <c r="AA7">
        <v>0</v>
      </c>
      <c r="AB7">
        <v>45.72</v>
      </c>
      <c r="AC7">
        <v>0</v>
      </c>
      <c r="AD7">
        <v>0</v>
      </c>
      <c r="AE7">
        <v>0</v>
      </c>
      <c r="AF7">
        <v>23.07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8.65</v>
      </c>
      <c r="AN7">
        <v>1.59</v>
      </c>
      <c r="AO7">
        <v>26.87</v>
      </c>
      <c r="AP7">
        <v>72.099999999999994</v>
      </c>
      <c r="AQ7">
        <v>23.07</v>
      </c>
      <c r="AR7">
        <v>15.24</v>
      </c>
      <c r="AS7">
        <v>7.21</v>
      </c>
      <c r="AT7">
        <v>26.87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1.59</v>
      </c>
      <c r="K8" s="47">
        <v>102.36999999999999</v>
      </c>
      <c r="L8" s="47">
        <v>0</v>
      </c>
      <c r="M8" s="75">
        <v>0</v>
      </c>
      <c r="N8" s="74">
        <v>45.72</v>
      </c>
      <c r="O8" s="47">
        <v>87.339999999999989</v>
      </c>
      <c r="P8" s="47">
        <v>0</v>
      </c>
      <c r="Q8" s="47">
        <v>0</v>
      </c>
      <c r="R8" s="47">
        <v>0</v>
      </c>
      <c r="S8" s="75">
        <v>0</v>
      </c>
      <c r="W8">
        <v>23.07</v>
      </c>
      <c r="X8">
        <v>0.38</v>
      </c>
      <c r="Y8">
        <v>17.3</v>
      </c>
      <c r="Z8">
        <v>0</v>
      </c>
      <c r="AA8">
        <v>0</v>
      </c>
      <c r="AB8">
        <v>45.72</v>
      </c>
      <c r="AC8">
        <v>0</v>
      </c>
      <c r="AD8">
        <v>0</v>
      </c>
      <c r="AE8">
        <v>0</v>
      </c>
      <c r="AF8">
        <v>23.07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8.65</v>
      </c>
      <c r="AN8">
        <v>1.59</v>
      </c>
      <c r="AO8">
        <v>26.87</v>
      </c>
      <c r="AP8">
        <v>72.099999999999994</v>
      </c>
      <c r="AQ8">
        <v>23.07</v>
      </c>
      <c r="AR8">
        <v>15.24</v>
      </c>
      <c r="AS8">
        <v>7.21</v>
      </c>
      <c r="AT8">
        <v>26.87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1.59</v>
      </c>
      <c r="K9" s="47">
        <v>102.36999999999999</v>
      </c>
      <c r="L9" s="47">
        <v>0</v>
      </c>
      <c r="M9" s="75">
        <v>0</v>
      </c>
      <c r="N9" s="74">
        <v>45.72</v>
      </c>
      <c r="O9" s="47">
        <v>87.339999999999989</v>
      </c>
      <c r="P9" s="47">
        <v>0</v>
      </c>
      <c r="Q9" s="47">
        <v>0</v>
      </c>
      <c r="R9" s="47">
        <v>0</v>
      </c>
      <c r="S9" s="75">
        <v>0</v>
      </c>
      <c r="W9">
        <v>23.07</v>
      </c>
      <c r="X9">
        <v>0.38</v>
      </c>
      <c r="Y9">
        <v>17.3</v>
      </c>
      <c r="Z9">
        <v>0</v>
      </c>
      <c r="AA9">
        <v>0</v>
      </c>
      <c r="AB9">
        <v>45.72</v>
      </c>
      <c r="AC9">
        <v>0</v>
      </c>
      <c r="AD9">
        <v>0</v>
      </c>
      <c r="AE9">
        <v>0</v>
      </c>
      <c r="AF9">
        <v>23.07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8.65</v>
      </c>
      <c r="AN9">
        <v>1.59</v>
      </c>
      <c r="AO9">
        <v>26.87</v>
      </c>
      <c r="AP9">
        <v>72.099999999999994</v>
      </c>
      <c r="AQ9">
        <v>23.07</v>
      </c>
      <c r="AR9">
        <v>15.24</v>
      </c>
      <c r="AS9">
        <v>7.21</v>
      </c>
      <c r="AT9">
        <v>26.87</v>
      </c>
    </row>
    <row r="10" spans="1:46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1.59</v>
      </c>
      <c r="K10" s="47">
        <v>102.36999999999999</v>
      </c>
      <c r="L10" s="47">
        <v>0</v>
      </c>
      <c r="M10" s="75">
        <v>0</v>
      </c>
      <c r="N10" s="74">
        <v>45.72</v>
      </c>
      <c r="O10" s="47">
        <v>87.339999999999989</v>
      </c>
      <c r="P10" s="47">
        <v>0</v>
      </c>
      <c r="Q10" s="47">
        <v>0</v>
      </c>
      <c r="R10" s="47">
        <v>0</v>
      </c>
      <c r="S10" s="75">
        <v>0</v>
      </c>
      <c r="W10">
        <v>23.07</v>
      </c>
      <c r="X10">
        <v>0.38</v>
      </c>
      <c r="Y10">
        <v>17.3</v>
      </c>
      <c r="Z10">
        <v>0</v>
      </c>
      <c r="AA10">
        <v>0</v>
      </c>
      <c r="AB10">
        <v>45.72</v>
      </c>
      <c r="AC10">
        <v>0</v>
      </c>
      <c r="AD10">
        <v>0</v>
      </c>
      <c r="AE10">
        <v>0</v>
      </c>
      <c r="AF10">
        <v>23.07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8.65</v>
      </c>
      <c r="AN10">
        <v>1.59</v>
      </c>
      <c r="AO10">
        <v>26.87</v>
      </c>
      <c r="AP10">
        <v>72.099999999999994</v>
      </c>
      <c r="AQ10">
        <v>23.07</v>
      </c>
      <c r="AR10">
        <v>15.24</v>
      </c>
      <c r="AS10">
        <v>7.21</v>
      </c>
      <c r="AT10">
        <v>26.87</v>
      </c>
    </row>
    <row r="11" spans="1:46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1.59</v>
      </c>
      <c r="K11" s="47">
        <v>102.36999999999999</v>
      </c>
      <c r="L11" s="47">
        <v>0</v>
      </c>
      <c r="M11" s="75">
        <v>0</v>
      </c>
      <c r="N11" s="74">
        <v>45.72</v>
      </c>
      <c r="O11" s="47">
        <v>87.339999999999989</v>
      </c>
      <c r="P11" s="47">
        <v>0</v>
      </c>
      <c r="Q11" s="47">
        <v>0</v>
      </c>
      <c r="R11" s="47">
        <v>0</v>
      </c>
      <c r="S11" s="75">
        <v>0</v>
      </c>
      <c r="W11">
        <v>23.07</v>
      </c>
      <c r="X11">
        <v>0.38</v>
      </c>
      <c r="Y11">
        <v>17.3</v>
      </c>
      <c r="Z11">
        <v>0</v>
      </c>
      <c r="AA11">
        <v>0</v>
      </c>
      <c r="AB11">
        <v>45.72</v>
      </c>
      <c r="AC11">
        <v>0</v>
      </c>
      <c r="AD11">
        <v>0</v>
      </c>
      <c r="AE11">
        <v>0</v>
      </c>
      <c r="AF11">
        <v>23.07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8.65</v>
      </c>
      <c r="AN11">
        <v>1.59</v>
      </c>
      <c r="AO11">
        <v>26.87</v>
      </c>
      <c r="AP11">
        <v>72.099999999999994</v>
      </c>
      <c r="AQ11">
        <v>23.07</v>
      </c>
      <c r="AR11">
        <v>15.24</v>
      </c>
      <c r="AS11">
        <v>7.21</v>
      </c>
      <c r="AT11">
        <v>26.87</v>
      </c>
    </row>
    <row r="12" spans="1:46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1.59</v>
      </c>
      <c r="K12" s="47">
        <v>102.36999999999999</v>
      </c>
      <c r="L12" s="47">
        <v>0</v>
      </c>
      <c r="M12" s="75">
        <v>0</v>
      </c>
      <c r="N12" s="74">
        <v>45.72</v>
      </c>
      <c r="O12" s="47">
        <v>87.339999999999989</v>
      </c>
      <c r="P12" s="47">
        <v>0</v>
      </c>
      <c r="Q12" s="47">
        <v>0</v>
      </c>
      <c r="R12" s="47">
        <v>0</v>
      </c>
      <c r="S12" s="75">
        <v>0</v>
      </c>
      <c r="W12">
        <v>23.07</v>
      </c>
      <c r="X12">
        <v>0.38</v>
      </c>
      <c r="Y12">
        <v>17.3</v>
      </c>
      <c r="Z12">
        <v>0</v>
      </c>
      <c r="AA12">
        <v>0</v>
      </c>
      <c r="AB12">
        <v>45.72</v>
      </c>
      <c r="AC12">
        <v>0</v>
      </c>
      <c r="AD12">
        <v>0</v>
      </c>
      <c r="AE12">
        <v>0</v>
      </c>
      <c r="AF12">
        <v>23.07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8.65</v>
      </c>
      <c r="AN12">
        <v>1.59</v>
      </c>
      <c r="AO12">
        <v>26.87</v>
      </c>
      <c r="AP12">
        <v>72.099999999999994</v>
      </c>
      <c r="AQ12">
        <v>23.07</v>
      </c>
      <c r="AR12">
        <v>15.24</v>
      </c>
      <c r="AS12">
        <v>7.21</v>
      </c>
      <c r="AT12">
        <v>26.87</v>
      </c>
    </row>
    <row r="13" spans="1:46">
      <c r="A13" t="s">
        <v>242</v>
      </c>
      <c r="G13" t="s">
        <v>55</v>
      </c>
      <c r="H13" s="74">
        <v>0.38</v>
      </c>
      <c r="I13" s="47">
        <v>0</v>
      </c>
      <c r="J13" s="47">
        <v>1.84</v>
      </c>
      <c r="K13" s="47">
        <v>102.36999999999999</v>
      </c>
      <c r="L13" s="47">
        <v>0</v>
      </c>
      <c r="M13" s="75">
        <v>0</v>
      </c>
      <c r="N13" s="74">
        <v>45.72</v>
      </c>
      <c r="O13" s="47">
        <v>87.339999999999989</v>
      </c>
      <c r="P13" s="47">
        <v>0</v>
      </c>
      <c r="Q13" s="47">
        <v>0</v>
      </c>
      <c r="R13" s="47">
        <v>0</v>
      </c>
      <c r="S13" s="75">
        <v>0</v>
      </c>
      <c r="W13">
        <v>23.07</v>
      </c>
      <c r="X13">
        <v>0.38</v>
      </c>
      <c r="Y13">
        <v>17.3</v>
      </c>
      <c r="Z13">
        <v>0</v>
      </c>
      <c r="AA13">
        <v>0</v>
      </c>
      <c r="AB13">
        <v>45.72</v>
      </c>
      <c r="AC13">
        <v>0</v>
      </c>
      <c r="AD13">
        <v>0</v>
      </c>
      <c r="AE13">
        <v>0</v>
      </c>
      <c r="AF13">
        <v>23.07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8.65</v>
      </c>
      <c r="AN13">
        <v>1.84</v>
      </c>
      <c r="AO13">
        <v>26.87</v>
      </c>
      <c r="AP13">
        <v>72.099999999999994</v>
      </c>
      <c r="AQ13">
        <v>23.07</v>
      </c>
      <c r="AR13">
        <v>15.24</v>
      </c>
      <c r="AS13">
        <v>7.21</v>
      </c>
      <c r="AT13">
        <v>26.87</v>
      </c>
    </row>
    <row r="14" spans="1:46">
      <c r="A14" t="s">
        <v>243</v>
      </c>
      <c r="G14" t="s">
        <v>56</v>
      </c>
      <c r="H14" s="74">
        <v>0.38</v>
      </c>
      <c r="I14" s="47">
        <v>0</v>
      </c>
      <c r="J14" s="47">
        <v>1.84</v>
      </c>
      <c r="K14" s="47">
        <v>102.36999999999999</v>
      </c>
      <c r="L14" s="47">
        <v>0</v>
      </c>
      <c r="M14" s="75">
        <v>0</v>
      </c>
      <c r="N14" s="74">
        <v>45.72</v>
      </c>
      <c r="O14" s="47">
        <v>87.339999999999989</v>
      </c>
      <c r="P14" s="47">
        <v>0</v>
      </c>
      <c r="Q14" s="47">
        <v>0</v>
      </c>
      <c r="R14" s="47">
        <v>0</v>
      </c>
      <c r="S14" s="75">
        <v>0</v>
      </c>
      <c r="W14">
        <v>23.07</v>
      </c>
      <c r="X14">
        <v>0.38</v>
      </c>
      <c r="Y14">
        <v>17.3</v>
      </c>
      <c r="Z14">
        <v>0</v>
      </c>
      <c r="AA14">
        <v>0</v>
      </c>
      <c r="AB14">
        <v>45.72</v>
      </c>
      <c r="AC14">
        <v>0</v>
      </c>
      <c r="AD14">
        <v>0</v>
      </c>
      <c r="AE14">
        <v>0</v>
      </c>
      <c r="AF14">
        <v>23.07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8.65</v>
      </c>
      <c r="AN14">
        <v>1.84</v>
      </c>
      <c r="AO14">
        <v>26.87</v>
      </c>
      <c r="AP14">
        <v>72.099999999999994</v>
      </c>
      <c r="AQ14">
        <v>23.07</v>
      </c>
      <c r="AR14">
        <v>15.24</v>
      </c>
      <c r="AS14">
        <v>7.21</v>
      </c>
      <c r="AT14">
        <v>26.87</v>
      </c>
    </row>
    <row r="15" spans="1:46">
      <c r="A15" t="s">
        <v>244</v>
      </c>
      <c r="G15" t="s">
        <v>57</v>
      </c>
      <c r="H15" s="74">
        <v>0.38</v>
      </c>
      <c r="I15" s="47">
        <v>0</v>
      </c>
      <c r="J15" s="47">
        <v>1.84</v>
      </c>
      <c r="K15" s="47">
        <v>102.36999999999999</v>
      </c>
      <c r="L15" s="47">
        <v>0</v>
      </c>
      <c r="M15" s="75">
        <v>0</v>
      </c>
      <c r="N15" s="74">
        <v>45.72</v>
      </c>
      <c r="O15" s="47">
        <v>87.339999999999989</v>
      </c>
      <c r="P15" s="47">
        <v>0</v>
      </c>
      <c r="Q15" s="47">
        <v>0</v>
      </c>
      <c r="R15" s="47">
        <v>0</v>
      </c>
      <c r="S15" s="75">
        <v>0</v>
      </c>
      <c r="W15">
        <v>23.07</v>
      </c>
      <c r="X15">
        <v>0.38</v>
      </c>
      <c r="Y15">
        <v>17.3</v>
      </c>
      <c r="Z15">
        <v>0</v>
      </c>
      <c r="AA15">
        <v>0</v>
      </c>
      <c r="AB15">
        <v>45.72</v>
      </c>
      <c r="AC15">
        <v>0</v>
      </c>
      <c r="AD15">
        <v>0</v>
      </c>
      <c r="AE15">
        <v>0</v>
      </c>
      <c r="AF15">
        <v>23.07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8.65</v>
      </c>
      <c r="AN15">
        <v>1.84</v>
      </c>
      <c r="AO15">
        <v>26.87</v>
      </c>
      <c r="AP15">
        <v>72.099999999999994</v>
      </c>
      <c r="AQ15">
        <v>23.07</v>
      </c>
      <c r="AR15">
        <v>15.24</v>
      </c>
      <c r="AS15">
        <v>7.21</v>
      </c>
      <c r="AT15">
        <v>26.87</v>
      </c>
    </row>
    <row r="16" spans="1:46">
      <c r="A16" t="s">
        <v>245</v>
      </c>
      <c r="G16" t="s">
        <v>58</v>
      </c>
      <c r="H16" s="74">
        <v>0.38</v>
      </c>
      <c r="I16" s="47">
        <v>0</v>
      </c>
      <c r="J16" s="47">
        <v>1.84</v>
      </c>
      <c r="K16" s="47">
        <v>102.36999999999999</v>
      </c>
      <c r="L16" s="47">
        <v>0</v>
      </c>
      <c r="M16" s="75">
        <v>0</v>
      </c>
      <c r="N16" s="74">
        <v>45.72</v>
      </c>
      <c r="O16" s="47">
        <v>87.339999999999989</v>
      </c>
      <c r="P16" s="47">
        <v>0</v>
      </c>
      <c r="Q16" s="47">
        <v>0</v>
      </c>
      <c r="R16" s="47">
        <v>0</v>
      </c>
      <c r="S16" s="75">
        <v>0</v>
      </c>
      <c r="W16">
        <v>23.07</v>
      </c>
      <c r="X16">
        <v>0.38</v>
      </c>
      <c r="Y16">
        <v>17.3</v>
      </c>
      <c r="Z16">
        <v>0</v>
      </c>
      <c r="AA16">
        <v>0</v>
      </c>
      <c r="AB16">
        <v>45.72</v>
      </c>
      <c r="AC16">
        <v>0</v>
      </c>
      <c r="AD16">
        <v>0</v>
      </c>
      <c r="AE16">
        <v>0</v>
      </c>
      <c r="AF16">
        <v>23.07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8.65</v>
      </c>
      <c r="AN16">
        <v>1.84</v>
      </c>
      <c r="AO16">
        <v>26.87</v>
      </c>
      <c r="AP16">
        <v>72.099999999999994</v>
      </c>
      <c r="AQ16">
        <v>23.07</v>
      </c>
      <c r="AR16">
        <v>15.24</v>
      </c>
      <c r="AS16">
        <v>7.21</v>
      </c>
      <c r="AT16">
        <v>26.87</v>
      </c>
    </row>
    <row r="17" spans="1:46">
      <c r="A17" t="s">
        <v>246</v>
      </c>
      <c r="G17" t="s">
        <v>59</v>
      </c>
      <c r="H17" s="74">
        <v>0.38</v>
      </c>
      <c r="I17" s="47">
        <v>0</v>
      </c>
      <c r="J17" s="47">
        <v>1.84</v>
      </c>
      <c r="K17" s="47">
        <v>102.36999999999999</v>
      </c>
      <c r="L17" s="47">
        <v>0</v>
      </c>
      <c r="M17" s="75">
        <v>0</v>
      </c>
      <c r="N17" s="74">
        <v>45.72</v>
      </c>
      <c r="O17" s="47">
        <v>87.339999999999989</v>
      </c>
      <c r="P17" s="47">
        <v>0</v>
      </c>
      <c r="Q17" s="47">
        <v>0</v>
      </c>
      <c r="R17" s="47">
        <v>0</v>
      </c>
      <c r="S17" s="75">
        <v>0</v>
      </c>
      <c r="W17">
        <v>23.07</v>
      </c>
      <c r="X17">
        <v>0.38</v>
      </c>
      <c r="Y17">
        <v>17.3</v>
      </c>
      <c r="Z17">
        <v>0</v>
      </c>
      <c r="AA17">
        <v>0</v>
      </c>
      <c r="AB17">
        <v>45.72</v>
      </c>
      <c r="AC17">
        <v>0</v>
      </c>
      <c r="AD17">
        <v>0</v>
      </c>
      <c r="AE17">
        <v>0</v>
      </c>
      <c r="AF17">
        <v>23.07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8.65</v>
      </c>
      <c r="AN17">
        <v>1.84</v>
      </c>
      <c r="AO17">
        <v>26.87</v>
      </c>
      <c r="AP17">
        <v>72.099999999999994</v>
      </c>
      <c r="AQ17">
        <v>23.07</v>
      </c>
      <c r="AR17">
        <v>15.24</v>
      </c>
      <c r="AS17">
        <v>7.21</v>
      </c>
      <c r="AT17">
        <v>26.87</v>
      </c>
    </row>
    <row r="18" spans="1:46">
      <c r="A18" t="s">
        <v>247</v>
      </c>
      <c r="G18" t="s">
        <v>60</v>
      </c>
      <c r="H18" s="74">
        <v>0.38</v>
      </c>
      <c r="I18" s="47">
        <v>0</v>
      </c>
      <c r="J18" s="47">
        <v>1.84</v>
      </c>
      <c r="K18" s="47">
        <v>102.36999999999999</v>
      </c>
      <c r="L18" s="47">
        <v>0</v>
      </c>
      <c r="M18" s="75">
        <v>0</v>
      </c>
      <c r="N18" s="74">
        <v>45.72</v>
      </c>
      <c r="O18" s="47">
        <v>87.339999999999989</v>
      </c>
      <c r="P18" s="47">
        <v>0</v>
      </c>
      <c r="Q18" s="47">
        <v>0</v>
      </c>
      <c r="R18" s="47">
        <v>0</v>
      </c>
      <c r="S18" s="75">
        <v>0</v>
      </c>
      <c r="W18">
        <v>23.07</v>
      </c>
      <c r="X18">
        <v>0.38</v>
      </c>
      <c r="Y18">
        <v>17.3</v>
      </c>
      <c r="Z18">
        <v>0</v>
      </c>
      <c r="AA18">
        <v>0</v>
      </c>
      <c r="AB18">
        <v>45.72</v>
      </c>
      <c r="AC18">
        <v>0</v>
      </c>
      <c r="AD18">
        <v>0</v>
      </c>
      <c r="AE18">
        <v>0</v>
      </c>
      <c r="AF18">
        <v>23.07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8.65</v>
      </c>
      <c r="AN18">
        <v>1.84</v>
      </c>
      <c r="AO18">
        <v>26.87</v>
      </c>
      <c r="AP18">
        <v>72.099999999999994</v>
      </c>
      <c r="AQ18">
        <v>23.07</v>
      </c>
      <c r="AR18">
        <v>15.24</v>
      </c>
      <c r="AS18">
        <v>7.21</v>
      </c>
      <c r="AT18">
        <v>26.87</v>
      </c>
    </row>
    <row r="19" spans="1:46">
      <c r="A19" t="s">
        <v>261</v>
      </c>
      <c r="G19" t="s">
        <v>61</v>
      </c>
      <c r="H19" s="74">
        <v>0.38</v>
      </c>
      <c r="I19" s="47">
        <v>0</v>
      </c>
      <c r="J19" s="47">
        <v>1.84</v>
      </c>
      <c r="K19" s="47">
        <v>102.36999999999999</v>
      </c>
      <c r="L19" s="47">
        <v>0</v>
      </c>
      <c r="M19" s="75">
        <v>0</v>
      </c>
      <c r="N19" s="74">
        <v>45.72</v>
      </c>
      <c r="O19" s="47">
        <v>87.339999999999989</v>
      </c>
      <c r="P19" s="47">
        <v>0</v>
      </c>
      <c r="Q19" s="47">
        <v>0</v>
      </c>
      <c r="R19" s="47">
        <v>0</v>
      </c>
      <c r="S19" s="75">
        <v>0</v>
      </c>
      <c r="W19">
        <v>23.07</v>
      </c>
      <c r="X19">
        <v>0.38</v>
      </c>
      <c r="Y19">
        <v>17.3</v>
      </c>
      <c r="Z19">
        <v>0</v>
      </c>
      <c r="AA19">
        <v>0</v>
      </c>
      <c r="AB19">
        <v>45.72</v>
      </c>
      <c r="AC19">
        <v>0</v>
      </c>
      <c r="AD19">
        <v>0</v>
      </c>
      <c r="AE19">
        <v>0</v>
      </c>
      <c r="AF19">
        <v>23.07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8.65</v>
      </c>
      <c r="AN19">
        <v>1.84</v>
      </c>
      <c r="AO19">
        <v>26.87</v>
      </c>
      <c r="AP19">
        <v>72.099999999999994</v>
      </c>
      <c r="AQ19">
        <v>23.07</v>
      </c>
      <c r="AR19">
        <v>15.24</v>
      </c>
      <c r="AS19">
        <v>7.21</v>
      </c>
      <c r="AT19">
        <v>26.87</v>
      </c>
    </row>
    <row r="20" spans="1:46">
      <c r="A20" t="s">
        <v>262</v>
      </c>
      <c r="G20" t="s">
        <v>62</v>
      </c>
      <c r="H20" s="74">
        <v>0.38</v>
      </c>
      <c r="I20" s="47">
        <v>0</v>
      </c>
      <c r="J20" s="47">
        <v>1.84</v>
      </c>
      <c r="K20" s="47">
        <v>102.36999999999999</v>
      </c>
      <c r="L20" s="47">
        <v>0</v>
      </c>
      <c r="M20" s="75">
        <v>0</v>
      </c>
      <c r="N20" s="74">
        <v>45.72</v>
      </c>
      <c r="O20" s="47">
        <v>87.339999999999989</v>
      </c>
      <c r="P20" s="47">
        <v>0</v>
      </c>
      <c r="Q20" s="47">
        <v>0</v>
      </c>
      <c r="R20" s="47">
        <v>0</v>
      </c>
      <c r="S20" s="75">
        <v>0</v>
      </c>
      <c r="W20">
        <v>23.07</v>
      </c>
      <c r="X20">
        <v>0.38</v>
      </c>
      <c r="Y20">
        <v>17.3</v>
      </c>
      <c r="Z20">
        <v>0</v>
      </c>
      <c r="AA20">
        <v>0</v>
      </c>
      <c r="AB20">
        <v>45.72</v>
      </c>
      <c r="AC20">
        <v>0</v>
      </c>
      <c r="AD20">
        <v>0</v>
      </c>
      <c r="AE20">
        <v>0</v>
      </c>
      <c r="AF20">
        <v>23.07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8.65</v>
      </c>
      <c r="AN20">
        <v>1.84</v>
      </c>
      <c r="AO20">
        <v>26.87</v>
      </c>
      <c r="AP20">
        <v>72.099999999999994</v>
      </c>
      <c r="AQ20">
        <v>23.07</v>
      </c>
      <c r="AR20">
        <v>15.24</v>
      </c>
      <c r="AS20">
        <v>7.21</v>
      </c>
      <c r="AT20">
        <v>26.87</v>
      </c>
    </row>
    <row r="21" spans="1:46">
      <c r="A21" t="s">
        <v>248</v>
      </c>
      <c r="G21" t="s">
        <v>63</v>
      </c>
      <c r="H21" s="74">
        <v>0.38</v>
      </c>
      <c r="I21" s="47">
        <v>0</v>
      </c>
      <c r="J21" s="47">
        <v>1.84</v>
      </c>
      <c r="K21" s="47">
        <v>102.36999999999999</v>
      </c>
      <c r="L21" s="47">
        <v>0</v>
      </c>
      <c r="M21" s="75">
        <v>0</v>
      </c>
      <c r="N21" s="74">
        <v>45.72</v>
      </c>
      <c r="O21" s="47">
        <v>87.339999999999989</v>
      </c>
      <c r="P21" s="47">
        <v>0</v>
      </c>
      <c r="Q21" s="47">
        <v>0</v>
      </c>
      <c r="R21" s="47">
        <v>0</v>
      </c>
      <c r="S21" s="75">
        <v>0</v>
      </c>
      <c r="W21">
        <v>23.07</v>
      </c>
      <c r="X21">
        <v>0.38</v>
      </c>
      <c r="Y21">
        <v>17.3</v>
      </c>
      <c r="Z21">
        <v>0</v>
      </c>
      <c r="AA21">
        <v>0</v>
      </c>
      <c r="AB21">
        <v>45.72</v>
      </c>
      <c r="AC21">
        <v>0</v>
      </c>
      <c r="AD21">
        <v>0</v>
      </c>
      <c r="AE21">
        <v>0</v>
      </c>
      <c r="AF21">
        <v>23.07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8.65</v>
      </c>
      <c r="AN21">
        <v>1.84</v>
      </c>
      <c r="AO21">
        <v>26.87</v>
      </c>
      <c r="AP21">
        <v>72.099999999999994</v>
      </c>
      <c r="AQ21">
        <v>23.07</v>
      </c>
      <c r="AR21">
        <v>15.24</v>
      </c>
      <c r="AS21">
        <v>7.21</v>
      </c>
      <c r="AT21">
        <v>26.87</v>
      </c>
    </row>
    <row r="22" spans="1:46">
      <c r="A22" t="s">
        <v>249</v>
      </c>
      <c r="G22" t="s">
        <v>64</v>
      </c>
      <c r="H22" s="74">
        <v>0.38</v>
      </c>
      <c r="I22" s="47">
        <v>0</v>
      </c>
      <c r="J22" s="47">
        <v>1.84</v>
      </c>
      <c r="K22" s="47">
        <v>102.36999999999999</v>
      </c>
      <c r="L22" s="47">
        <v>0</v>
      </c>
      <c r="M22" s="75">
        <v>0</v>
      </c>
      <c r="N22" s="74">
        <v>45.72</v>
      </c>
      <c r="O22" s="47">
        <v>87.339999999999989</v>
      </c>
      <c r="P22" s="47">
        <v>0</v>
      </c>
      <c r="Q22" s="47">
        <v>0</v>
      </c>
      <c r="R22" s="47">
        <v>0</v>
      </c>
      <c r="S22" s="75">
        <v>0</v>
      </c>
      <c r="W22">
        <v>23.07</v>
      </c>
      <c r="X22">
        <v>0.38</v>
      </c>
      <c r="Y22">
        <v>17.3</v>
      </c>
      <c r="Z22">
        <v>0</v>
      </c>
      <c r="AA22">
        <v>0</v>
      </c>
      <c r="AB22">
        <v>45.72</v>
      </c>
      <c r="AC22">
        <v>0</v>
      </c>
      <c r="AD22">
        <v>0</v>
      </c>
      <c r="AE22">
        <v>0</v>
      </c>
      <c r="AF22">
        <v>23.07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8.65</v>
      </c>
      <c r="AN22">
        <v>1.84</v>
      </c>
      <c r="AO22">
        <v>26.87</v>
      </c>
      <c r="AP22">
        <v>72.099999999999994</v>
      </c>
      <c r="AQ22">
        <v>23.07</v>
      </c>
      <c r="AR22">
        <v>15.24</v>
      </c>
      <c r="AS22">
        <v>7.21</v>
      </c>
      <c r="AT22">
        <v>26.87</v>
      </c>
    </row>
    <row r="23" spans="1:46">
      <c r="A23" t="s">
        <v>250</v>
      </c>
      <c r="G23" t="s">
        <v>65</v>
      </c>
      <c r="H23" s="74">
        <v>0.38</v>
      </c>
      <c r="I23" s="47">
        <v>0</v>
      </c>
      <c r="J23" s="47">
        <v>1.84</v>
      </c>
      <c r="K23" s="47">
        <v>102.36999999999999</v>
      </c>
      <c r="L23" s="47">
        <v>0</v>
      </c>
      <c r="M23" s="75">
        <v>0</v>
      </c>
      <c r="N23" s="74">
        <v>45.72</v>
      </c>
      <c r="O23" s="47">
        <v>87.339999999999989</v>
      </c>
      <c r="P23" s="47">
        <v>0</v>
      </c>
      <c r="Q23" s="47">
        <v>0</v>
      </c>
      <c r="R23" s="47">
        <v>0</v>
      </c>
      <c r="S23" s="75">
        <v>0</v>
      </c>
      <c r="W23">
        <v>23.07</v>
      </c>
      <c r="X23">
        <v>0.38</v>
      </c>
      <c r="Y23">
        <v>17.3</v>
      </c>
      <c r="Z23">
        <v>0</v>
      </c>
      <c r="AA23">
        <v>0</v>
      </c>
      <c r="AB23">
        <v>45.72</v>
      </c>
      <c r="AC23">
        <v>0</v>
      </c>
      <c r="AD23">
        <v>0</v>
      </c>
      <c r="AE23">
        <v>0</v>
      </c>
      <c r="AF23">
        <v>23.07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8.65</v>
      </c>
      <c r="AN23">
        <v>1.84</v>
      </c>
      <c r="AO23">
        <v>26.87</v>
      </c>
      <c r="AP23">
        <v>72.099999999999994</v>
      </c>
      <c r="AQ23">
        <v>23.07</v>
      </c>
      <c r="AR23">
        <v>15.24</v>
      </c>
      <c r="AS23">
        <v>7.21</v>
      </c>
      <c r="AT23">
        <v>26.87</v>
      </c>
    </row>
    <row r="24" spans="1:46">
      <c r="A24" t="s">
        <v>251</v>
      </c>
      <c r="G24" t="s">
        <v>66</v>
      </c>
      <c r="H24" s="74">
        <v>0.38</v>
      </c>
      <c r="I24" s="47">
        <v>0</v>
      </c>
      <c r="J24" s="47">
        <v>1.84</v>
      </c>
      <c r="K24" s="47">
        <v>102.36999999999999</v>
      </c>
      <c r="L24" s="47">
        <v>0</v>
      </c>
      <c r="M24" s="75">
        <v>0</v>
      </c>
      <c r="N24" s="74">
        <v>45.72</v>
      </c>
      <c r="O24" s="47">
        <v>87.339999999999989</v>
      </c>
      <c r="P24" s="47">
        <v>0</v>
      </c>
      <c r="Q24" s="47">
        <v>0</v>
      </c>
      <c r="R24" s="47">
        <v>0</v>
      </c>
      <c r="S24" s="75">
        <v>0</v>
      </c>
      <c r="W24">
        <v>23.07</v>
      </c>
      <c r="X24">
        <v>0.38</v>
      </c>
      <c r="Y24">
        <v>17.3</v>
      </c>
      <c r="Z24">
        <v>0</v>
      </c>
      <c r="AA24">
        <v>0</v>
      </c>
      <c r="AB24">
        <v>45.72</v>
      </c>
      <c r="AC24">
        <v>0</v>
      </c>
      <c r="AD24">
        <v>0</v>
      </c>
      <c r="AE24">
        <v>0</v>
      </c>
      <c r="AF24">
        <v>23.07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8.65</v>
      </c>
      <c r="AN24">
        <v>1.84</v>
      </c>
      <c r="AO24">
        <v>26.87</v>
      </c>
      <c r="AP24">
        <v>72.099999999999994</v>
      </c>
      <c r="AQ24">
        <v>23.07</v>
      </c>
      <c r="AR24">
        <v>15.24</v>
      </c>
      <c r="AS24">
        <v>7.21</v>
      </c>
      <c r="AT24">
        <v>26.87</v>
      </c>
    </row>
    <row r="25" spans="1:46">
      <c r="A25" t="s">
        <v>252</v>
      </c>
      <c r="G25" t="s">
        <v>67</v>
      </c>
      <c r="H25" s="74">
        <v>0.38</v>
      </c>
      <c r="I25" s="47">
        <v>0</v>
      </c>
      <c r="J25" s="47">
        <v>1.84</v>
      </c>
      <c r="K25" s="47">
        <v>102.36999999999999</v>
      </c>
      <c r="L25" s="47">
        <v>0</v>
      </c>
      <c r="M25" s="75">
        <v>0</v>
      </c>
      <c r="N25" s="74">
        <v>45.72</v>
      </c>
      <c r="O25" s="47">
        <v>87.339999999999989</v>
      </c>
      <c r="P25" s="47">
        <v>0</v>
      </c>
      <c r="Q25" s="47">
        <v>0</v>
      </c>
      <c r="R25" s="47">
        <v>0</v>
      </c>
      <c r="S25" s="75">
        <v>0</v>
      </c>
      <c r="W25">
        <v>23.07</v>
      </c>
      <c r="X25">
        <v>0.38</v>
      </c>
      <c r="Y25">
        <v>17.3</v>
      </c>
      <c r="Z25">
        <v>0</v>
      </c>
      <c r="AA25">
        <v>0</v>
      </c>
      <c r="AB25">
        <v>45.72</v>
      </c>
      <c r="AC25">
        <v>0</v>
      </c>
      <c r="AD25">
        <v>0</v>
      </c>
      <c r="AE25">
        <v>0</v>
      </c>
      <c r="AF25">
        <v>23.07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8.65</v>
      </c>
      <c r="AN25">
        <v>1.84</v>
      </c>
      <c r="AO25">
        <v>26.87</v>
      </c>
      <c r="AP25">
        <v>72.099999999999994</v>
      </c>
      <c r="AQ25">
        <v>23.07</v>
      </c>
      <c r="AR25">
        <v>15.24</v>
      </c>
      <c r="AS25">
        <v>7.21</v>
      </c>
      <c r="AT25">
        <v>26.87</v>
      </c>
    </row>
    <row r="26" spans="1:46">
      <c r="A26" t="s">
        <v>253</v>
      </c>
      <c r="G26" t="s">
        <v>68</v>
      </c>
      <c r="H26" s="74">
        <v>0.38</v>
      </c>
      <c r="I26" s="47">
        <v>0</v>
      </c>
      <c r="J26" s="47">
        <v>1.84</v>
      </c>
      <c r="K26" s="47">
        <v>102.36999999999999</v>
      </c>
      <c r="L26" s="47">
        <v>0</v>
      </c>
      <c r="M26" s="75">
        <v>0</v>
      </c>
      <c r="N26" s="74">
        <v>45.72</v>
      </c>
      <c r="O26" s="47">
        <v>87.339999999999989</v>
      </c>
      <c r="P26" s="47">
        <v>0</v>
      </c>
      <c r="Q26" s="47">
        <v>0</v>
      </c>
      <c r="R26" s="47">
        <v>0</v>
      </c>
      <c r="S26" s="75">
        <v>0</v>
      </c>
      <c r="W26">
        <v>23.07</v>
      </c>
      <c r="X26">
        <v>0.38</v>
      </c>
      <c r="Y26">
        <v>17.3</v>
      </c>
      <c r="Z26">
        <v>0</v>
      </c>
      <c r="AA26">
        <v>0</v>
      </c>
      <c r="AB26">
        <v>45.72</v>
      </c>
      <c r="AC26">
        <v>0</v>
      </c>
      <c r="AD26">
        <v>0</v>
      </c>
      <c r="AE26">
        <v>0</v>
      </c>
      <c r="AF26">
        <v>23.07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8.65</v>
      </c>
      <c r="AN26">
        <v>1.84</v>
      </c>
      <c r="AO26">
        <v>22.92</v>
      </c>
      <c r="AP26">
        <v>72.099999999999994</v>
      </c>
      <c r="AQ26">
        <v>23.07</v>
      </c>
      <c r="AR26">
        <v>15.24</v>
      </c>
      <c r="AS26">
        <v>7.21</v>
      </c>
      <c r="AT26">
        <v>22.92</v>
      </c>
    </row>
    <row r="27" spans="1:46">
      <c r="A27" t="s">
        <v>254</v>
      </c>
      <c r="G27" t="s">
        <v>69</v>
      </c>
      <c r="H27" s="74">
        <v>0.43</v>
      </c>
      <c r="I27" s="47">
        <v>0</v>
      </c>
      <c r="J27" s="47">
        <v>1.84</v>
      </c>
      <c r="K27" s="47">
        <v>102.36999999999999</v>
      </c>
      <c r="L27" s="47">
        <v>0</v>
      </c>
      <c r="M27" s="75">
        <v>0</v>
      </c>
      <c r="N27" s="74">
        <v>0</v>
      </c>
      <c r="O27" s="47">
        <v>72.099999999999994</v>
      </c>
      <c r="P27" s="47">
        <v>0</v>
      </c>
      <c r="Q27" s="47">
        <v>0</v>
      </c>
      <c r="R27" s="47">
        <v>0</v>
      </c>
      <c r="S27" s="75">
        <v>0</v>
      </c>
      <c r="W27">
        <v>23.07</v>
      </c>
      <c r="X27">
        <v>0.43</v>
      </c>
      <c r="Y27">
        <v>17.3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23.07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8.65</v>
      </c>
      <c r="AN27">
        <v>1.84</v>
      </c>
      <c r="AO27">
        <v>32</v>
      </c>
      <c r="AP27">
        <v>72.099999999999994</v>
      </c>
      <c r="AQ27">
        <v>23.07</v>
      </c>
      <c r="AR27">
        <v>0</v>
      </c>
      <c r="AS27">
        <v>7.21</v>
      </c>
      <c r="AT27">
        <v>17.670000000000002</v>
      </c>
    </row>
    <row r="28" spans="1:46">
      <c r="A28" t="s">
        <v>255</v>
      </c>
      <c r="G28" t="s">
        <v>70</v>
      </c>
      <c r="H28" s="74">
        <v>0.43</v>
      </c>
      <c r="I28" s="47">
        <v>0</v>
      </c>
      <c r="J28" s="47">
        <v>1.84</v>
      </c>
      <c r="K28" s="47">
        <v>102.36999999999999</v>
      </c>
      <c r="L28" s="47">
        <v>0</v>
      </c>
      <c r="M28" s="75">
        <v>0</v>
      </c>
      <c r="N28" s="74">
        <v>0</v>
      </c>
      <c r="O28" s="47">
        <v>72.099999999999994</v>
      </c>
      <c r="P28" s="47">
        <v>0</v>
      </c>
      <c r="Q28" s="47">
        <v>0</v>
      </c>
      <c r="R28" s="47">
        <v>0</v>
      </c>
      <c r="S28" s="75">
        <v>0</v>
      </c>
      <c r="W28">
        <v>23.07</v>
      </c>
      <c r="X28">
        <v>0.43</v>
      </c>
      <c r="Y28">
        <v>17.3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23.07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8.65</v>
      </c>
      <c r="AN28">
        <v>1.84</v>
      </c>
      <c r="AO28">
        <v>32</v>
      </c>
      <c r="AP28">
        <v>72.099999999999994</v>
      </c>
      <c r="AQ28">
        <v>23.07</v>
      </c>
      <c r="AR28">
        <v>0</v>
      </c>
      <c r="AS28">
        <v>7.21</v>
      </c>
      <c r="AT28">
        <v>12.12</v>
      </c>
    </row>
    <row r="29" spans="1:46">
      <c r="A29" t="s">
        <v>263</v>
      </c>
      <c r="G29" t="s">
        <v>71</v>
      </c>
      <c r="H29" s="74">
        <v>0.43</v>
      </c>
      <c r="I29" s="47">
        <v>0</v>
      </c>
      <c r="J29" s="47">
        <v>1.84</v>
      </c>
      <c r="K29" s="47">
        <v>102.36999999999999</v>
      </c>
      <c r="L29" s="47">
        <v>0</v>
      </c>
      <c r="M29" s="75">
        <v>0</v>
      </c>
      <c r="N29" s="74">
        <v>0</v>
      </c>
      <c r="O29" s="47">
        <v>72.099999999999994</v>
      </c>
      <c r="P29" s="47">
        <v>0</v>
      </c>
      <c r="Q29" s="47">
        <v>0</v>
      </c>
      <c r="R29" s="47">
        <v>0</v>
      </c>
      <c r="S29" s="75">
        <v>0</v>
      </c>
      <c r="W29">
        <v>23.07</v>
      </c>
      <c r="X29">
        <v>0.43</v>
      </c>
      <c r="Y29">
        <v>17.3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23.07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8.65</v>
      </c>
      <c r="AN29">
        <v>1.84</v>
      </c>
      <c r="AO29">
        <v>32</v>
      </c>
      <c r="AP29">
        <v>72.099999999999994</v>
      </c>
      <c r="AQ29">
        <v>23.07</v>
      </c>
      <c r="AR29">
        <v>0</v>
      </c>
      <c r="AS29">
        <v>7.21</v>
      </c>
      <c r="AT29">
        <v>32</v>
      </c>
    </row>
    <row r="30" spans="1:46">
      <c r="A30" t="s">
        <v>264</v>
      </c>
      <c r="G30" t="s">
        <v>72</v>
      </c>
      <c r="H30" s="74">
        <v>0.43</v>
      </c>
      <c r="I30" s="47">
        <v>0</v>
      </c>
      <c r="J30" s="47">
        <v>1.8800000000000001</v>
      </c>
      <c r="K30" s="47">
        <v>102.36999999999999</v>
      </c>
      <c r="L30" s="47">
        <v>0</v>
      </c>
      <c r="M30" s="75">
        <v>0</v>
      </c>
      <c r="N30" s="74">
        <v>0</v>
      </c>
      <c r="O30" s="47">
        <v>72.099999999999994</v>
      </c>
      <c r="P30" s="47">
        <v>0</v>
      </c>
      <c r="Q30" s="47">
        <v>0</v>
      </c>
      <c r="R30" s="47">
        <v>0</v>
      </c>
      <c r="S30" s="75">
        <v>0</v>
      </c>
      <c r="W30">
        <v>23.07</v>
      </c>
      <c r="X30">
        <v>0.43</v>
      </c>
      <c r="Y30">
        <v>17.3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23.07</v>
      </c>
      <c r="AG30">
        <v>0</v>
      </c>
      <c r="AH30">
        <v>0</v>
      </c>
      <c r="AI30">
        <v>0.04</v>
      </c>
      <c r="AJ30">
        <v>0</v>
      </c>
      <c r="AK30">
        <v>0</v>
      </c>
      <c r="AL30">
        <v>0</v>
      </c>
      <c r="AM30">
        <v>8.65</v>
      </c>
      <c r="AN30">
        <v>1.84</v>
      </c>
      <c r="AO30">
        <v>32</v>
      </c>
      <c r="AP30">
        <v>72.099999999999994</v>
      </c>
      <c r="AQ30">
        <v>23.07</v>
      </c>
      <c r="AR30">
        <v>0</v>
      </c>
      <c r="AS30">
        <v>7.21</v>
      </c>
      <c r="AT30">
        <v>32</v>
      </c>
    </row>
    <row r="31" spans="1:46">
      <c r="A31" t="s">
        <v>274</v>
      </c>
      <c r="G31" t="s">
        <v>73</v>
      </c>
      <c r="H31" s="74">
        <v>0.48</v>
      </c>
      <c r="I31" s="47">
        <v>0</v>
      </c>
      <c r="J31" s="47">
        <v>2.34</v>
      </c>
      <c r="K31" s="47">
        <v>102.36999999999999</v>
      </c>
      <c r="L31" s="47">
        <v>0</v>
      </c>
      <c r="M31" s="75">
        <v>0</v>
      </c>
      <c r="N31" s="74">
        <v>0</v>
      </c>
      <c r="O31" s="47">
        <v>72.099999999999994</v>
      </c>
      <c r="P31" s="47">
        <v>0</v>
      </c>
      <c r="Q31" s="47">
        <v>0</v>
      </c>
      <c r="R31" s="47">
        <v>0</v>
      </c>
      <c r="S31" s="75">
        <v>0</v>
      </c>
      <c r="W31">
        <v>23.07</v>
      </c>
      <c r="X31">
        <v>0.48</v>
      </c>
      <c r="Y31">
        <v>17.3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23.07</v>
      </c>
      <c r="AG31">
        <v>0</v>
      </c>
      <c r="AH31">
        <v>0</v>
      </c>
      <c r="AI31">
        <v>0.5</v>
      </c>
      <c r="AJ31">
        <v>0</v>
      </c>
      <c r="AK31">
        <v>0</v>
      </c>
      <c r="AL31">
        <v>0</v>
      </c>
      <c r="AM31">
        <v>8.65</v>
      </c>
      <c r="AN31">
        <v>1.84</v>
      </c>
      <c r="AO31">
        <v>32</v>
      </c>
      <c r="AP31">
        <v>72.099999999999994</v>
      </c>
      <c r="AQ31">
        <v>23.07</v>
      </c>
      <c r="AR31">
        <v>0</v>
      </c>
      <c r="AS31">
        <v>7.21</v>
      </c>
      <c r="AT31">
        <v>32</v>
      </c>
    </row>
    <row r="32" spans="1:46">
      <c r="A32" t="s">
        <v>275</v>
      </c>
      <c r="G32" t="s">
        <v>74</v>
      </c>
      <c r="H32" s="74">
        <v>0.48</v>
      </c>
      <c r="I32" s="47">
        <v>0</v>
      </c>
      <c r="J32" s="47">
        <v>2.4300000000000002</v>
      </c>
      <c r="K32" s="47">
        <v>102.36999999999999</v>
      </c>
      <c r="L32" s="47">
        <v>0</v>
      </c>
      <c r="M32" s="75">
        <v>0</v>
      </c>
      <c r="N32" s="74">
        <v>0</v>
      </c>
      <c r="O32" s="47">
        <v>72.099999999999994</v>
      </c>
      <c r="P32" s="47">
        <v>0</v>
      </c>
      <c r="Q32" s="47">
        <v>0</v>
      </c>
      <c r="R32" s="47">
        <v>0</v>
      </c>
      <c r="S32" s="75">
        <v>0</v>
      </c>
      <c r="W32">
        <v>23.07</v>
      </c>
      <c r="X32">
        <v>0.48</v>
      </c>
      <c r="Y32">
        <v>17.3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23.07</v>
      </c>
      <c r="AG32">
        <v>0</v>
      </c>
      <c r="AH32">
        <v>0</v>
      </c>
      <c r="AI32">
        <v>0.59</v>
      </c>
      <c r="AJ32">
        <v>0</v>
      </c>
      <c r="AK32">
        <v>0</v>
      </c>
      <c r="AL32">
        <v>0</v>
      </c>
      <c r="AM32">
        <v>8.65</v>
      </c>
      <c r="AN32">
        <v>1.84</v>
      </c>
      <c r="AO32">
        <v>32</v>
      </c>
      <c r="AP32">
        <v>72.099999999999994</v>
      </c>
      <c r="AQ32">
        <v>23.07</v>
      </c>
      <c r="AR32">
        <v>0</v>
      </c>
      <c r="AS32">
        <v>7.21</v>
      </c>
      <c r="AT32">
        <v>32</v>
      </c>
    </row>
    <row r="33" spans="1:46">
      <c r="A33" t="s">
        <v>276</v>
      </c>
      <c r="G33" t="s">
        <v>75</v>
      </c>
      <c r="H33" s="74">
        <v>0.48</v>
      </c>
      <c r="I33" s="47">
        <v>0</v>
      </c>
      <c r="J33" s="47">
        <v>2.69</v>
      </c>
      <c r="K33" s="47">
        <v>102.36999999999999</v>
      </c>
      <c r="L33" s="47">
        <v>0</v>
      </c>
      <c r="M33" s="75">
        <v>0</v>
      </c>
      <c r="N33" s="74">
        <v>0</v>
      </c>
      <c r="O33" s="47">
        <v>72.099999999999994</v>
      </c>
      <c r="P33" s="47">
        <v>0</v>
      </c>
      <c r="Q33" s="47">
        <v>0</v>
      </c>
      <c r="R33" s="47">
        <v>0</v>
      </c>
      <c r="S33" s="75">
        <v>0</v>
      </c>
      <c r="W33">
        <v>23.07</v>
      </c>
      <c r="X33">
        <v>0.48</v>
      </c>
      <c r="Y33">
        <v>17.3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23.07</v>
      </c>
      <c r="AG33">
        <v>0</v>
      </c>
      <c r="AH33">
        <v>0</v>
      </c>
      <c r="AI33">
        <v>0.85</v>
      </c>
      <c r="AJ33">
        <v>0</v>
      </c>
      <c r="AK33">
        <v>0</v>
      </c>
      <c r="AL33">
        <v>0</v>
      </c>
      <c r="AM33">
        <v>8.65</v>
      </c>
      <c r="AN33">
        <v>1.84</v>
      </c>
      <c r="AO33">
        <v>31</v>
      </c>
      <c r="AP33">
        <v>72.099999999999994</v>
      </c>
      <c r="AQ33">
        <v>23.07</v>
      </c>
      <c r="AR33">
        <v>0</v>
      </c>
      <c r="AS33">
        <v>7.21</v>
      </c>
      <c r="AT33">
        <v>31</v>
      </c>
    </row>
    <row r="34" spans="1:46">
      <c r="A34" t="s">
        <v>277</v>
      </c>
      <c r="G34" t="s">
        <v>76</v>
      </c>
      <c r="H34" s="74">
        <v>0.48</v>
      </c>
      <c r="I34" s="47">
        <v>0</v>
      </c>
      <c r="J34" s="47">
        <v>2.8</v>
      </c>
      <c r="K34" s="47">
        <v>102.36999999999999</v>
      </c>
      <c r="L34" s="47">
        <v>0</v>
      </c>
      <c r="M34" s="75">
        <v>0</v>
      </c>
      <c r="N34" s="74">
        <v>0</v>
      </c>
      <c r="O34" s="47">
        <v>72.099999999999994</v>
      </c>
      <c r="P34" s="47">
        <v>0</v>
      </c>
      <c r="Q34" s="47">
        <v>0</v>
      </c>
      <c r="R34" s="47">
        <v>0</v>
      </c>
      <c r="S34" s="75">
        <v>0</v>
      </c>
      <c r="W34">
        <v>23.07</v>
      </c>
      <c r="X34">
        <v>0.48</v>
      </c>
      <c r="Y34">
        <v>17.3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23.07</v>
      </c>
      <c r="AG34">
        <v>0</v>
      </c>
      <c r="AH34">
        <v>0</v>
      </c>
      <c r="AI34">
        <v>0.96</v>
      </c>
      <c r="AJ34">
        <v>0</v>
      </c>
      <c r="AK34">
        <v>0</v>
      </c>
      <c r="AL34">
        <v>0</v>
      </c>
      <c r="AM34">
        <v>8.65</v>
      </c>
      <c r="AN34">
        <v>1.84</v>
      </c>
      <c r="AO34">
        <v>31</v>
      </c>
      <c r="AP34">
        <v>72.099999999999994</v>
      </c>
      <c r="AQ34">
        <v>23.07</v>
      </c>
      <c r="AR34">
        <v>0</v>
      </c>
      <c r="AS34">
        <v>7.21</v>
      </c>
      <c r="AT34">
        <v>31</v>
      </c>
    </row>
    <row r="35" spans="1:46">
      <c r="A35" t="s">
        <v>279</v>
      </c>
      <c r="G35" t="s">
        <v>77</v>
      </c>
      <c r="H35" s="74">
        <v>0.87</v>
      </c>
      <c r="I35" s="47">
        <v>0</v>
      </c>
      <c r="J35" s="47">
        <v>5.69</v>
      </c>
      <c r="K35" s="47">
        <v>102.36999999999999</v>
      </c>
      <c r="L35" s="47">
        <v>0</v>
      </c>
      <c r="M35" s="75">
        <v>0</v>
      </c>
      <c r="N35" s="74">
        <v>0</v>
      </c>
      <c r="O35" s="47">
        <v>72.099999999999994</v>
      </c>
      <c r="P35" s="47">
        <v>0</v>
      </c>
      <c r="Q35" s="47">
        <v>0</v>
      </c>
      <c r="R35" s="47">
        <v>0</v>
      </c>
      <c r="S35" s="75">
        <v>0</v>
      </c>
      <c r="W35">
        <v>23.07</v>
      </c>
      <c r="X35">
        <v>0.87</v>
      </c>
      <c r="Y35">
        <v>17.3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23.07</v>
      </c>
      <c r="AG35">
        <v>0</v>
      </c>
      <c r="AH35">
        <v>0</v>
      </c>
      <c r="AI35">
        <v>3.85</v>
      </c>
      <c r="AJ35">
        <v>0</v>
      </c>
      <c r="AK35">
        <v>0</v>
      </c>
      <c r="AL35">
        <v>0</v>
      </c>
      <c r="AM35">
        <v>8.65</v>
      </c>
      <c r="AN35">
        <v>1.84</v>
      </c>
      <c r="AO35">
        <v>31</v>
      </c>
      <c r="AP35">
        <v>72.099999999999994</v>
      </c>
      <c r="AQ35">
        <v>23.07</v>
      </c>
      <c r="AR35">
        <v>0</v>
      </c>
      <c r="AS35">
        <v>7.21</v>
      </c>
      <c r="AT35">
        <v>31</v>
      </c>
    </row>
    <row r="36" spans="1:46">
      <c r="A36" t="s">
        <v>309</v>
      </c>
      <c r="G36" t="s">
        <v>78</v>
      </c>
      <c r="H36" s="74">
        <v>0.87</v>
      </c>
      <c r="I36" s="47">
        <v>0</v>
      </c>
      <c r="J36" s="47">
        <v>10.5</v>
      </c>
      <c r="K36" s="47">
        <v>102.36999999999999</v>
      </c>
      <c r="L36" s="47">
        <v>0</v>
      </c>
      <c r="M36" s="75">
        <v>0</v>
      </c>
      <c r="N36" s="74">
        <v>0</v>
      </c>
      <c r="O36" s="47">
        <v>72.099999999999994</v>
      </c>
      <c r="P36" s="47">
        <v>0</v>
      </c>
      <c r="Q36" s="47">
        <v>0</v>
      </c>
      <c r="R36" s="47">
        <v>0</v>
      </c>
      <c r="S36" s="75">
        <v>0</v>
      </c>
      <c r="W36">
        <v>23.07</v>
      </c>
      <c r="X36">
        <v>0.87</v>
      </c>
      <c r="Y36">
        <v>17.3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23.07</v>
      </c>
      <c r="AG36">
        <v>0</v>
      </c>
      <c r="AH36">
        <v>0</v>
      </c>
      <c r="AI36">
        <v>8.66</v>
      </c>
      <c r="AJ36">
        <v>0</v>
      </c>
      <c r="AK36">
        <v>0</v>
      </c>
      <c r="AL36">
        <v>0</v>
      </c>
      <c r="AM36">
        <v>8.65</v>
      </c>
      <c r="AN36">
        <v>1.84</v>
      </c>
      <c r="AO36">
        <v>31</v>
      </c>
      <c r="AP36">
        <v>72.099999999999994</v>
      </c>
      <c r="AQ36">
        <v>23.07</v>
      </c>
      <c r="AR36">
        <v>0</v>
      </c>
      <c r="AS36">
        <v>7.21</v>
      </c>
      <c r="AT36">
        <v>31</v>
      </c>
    </row>
    <row r="37" spans="1:46">
      <c r="A37" t="s">
        <v>310</v>
      </c>
      <c r="G37" t="s">
        <v>79</v>
      </c>
      <c r="H37" s="74">
        <v>0.87</v>
      </c>
      <c r="I37" s="47">
        <v>0</v>
      </c>
      <c r="J37" s="47">
        <v>17.32</v>
      </c>
      <c r="K37" s="47">
        <v>102.36999999999999</v>
      </c>
      <c r="L37" s="47">
        <v>0</v>
      </c>
      <c r="M37" s="75">
        <v>0</v>
      </c>
      <c r="N37" s="74">
        <v>0</v>
      </c>
      <c r="O37" s="47">
        <v>72.099999999999994</v>
      </c>
      <c r="P37" s="47">
        <v>0</v>
      </c>
      <c r="Q37" s="47">
        <v>0</v>
      </c>
      <c r="R37" s="47">
        <v>0</v>
      </c>
      <c r="S37" s="75">
        <v>0</v>
      </c>
      <c r="W37">
        <v>23.07</v>
      </c>
      <c r="X37">
        <v>0.87</v>
      </c>
      <c r="Y37">
        <v>17.3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23.07</v>
      </c>
      <c r="AG37">
        <v>0</v>
      </c>
      <c r="AH37">
        <v>0</v>
      </c>
      <c r="AI37">
        <v>15.48</v>
      </c>
      <c r="AJ37">
        <v>0</v>
      </c>
      <c r="AK37">
        <v>0</v>
      </c>
      <c r="AL37">
        <v>0</v>
      </c>
      <c r="AM37">
        <v>8.65</v>
      </c>
      <c r="AN37">
        <v>1.84</v>
      </c>
      <c r="AO37">
        <v>32</v>
      </c>
      <c r="AP37">
        <v>72.099999999999994</v>
      </c>
      <c r="AQ37">
        <v>23.07</v>
      </c>
      <c r="AR37">
        <v>0</v>
      </c>
      <c r="AS37">
        <v>7.21</v>
      </c>
      <c r="AT37">
        <v>0</v>
      </c>
    </row>
    <row r="38" spans="1:46">
      <c r="A38" t="s">
        <v>311</v>
      </c>
      <c r="G38" t="s">
        <v>80</v>
      </c>
      <c r="H38" s="74">
        <v>0.87</v>
      </c>
      <c r="I38" s="47">
        <v>0</v>
      </c>
      <c r="J38" s="47">
        <v>24.87</v>
      </c>
      <c r="K38" s="47">
        <v>102.36999999999999</v>
      </c>
      <c r="L38" s="47">
        <v>0</v>
      </c>
      <c r="M38" s="75">
        <v>0</v>
      </c>
      <c r="N38" s="74">
        <v>0</v>
      </c>
      <c r="O38" s="47">
        <v>72.099999999999994</v>
      </c>
      <c r="P38" s="47">
        <v>0</v>
      </c>
      <c r="Q38" s="47">
        <v>0</v>
      </c>
      <c r="R38" s="47">
        <v>0</v>
      </c>
      <c r="S38" s="75">
        <v>0</v>
      </c>
      <c r="W38">
        <v>23.07</v>
      </c>
      <c r="X38">
        <v>0.87</v>
      </c>
      <c r="Y38">
        <v>17.3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23.07</v>
      </c>
      <c r="AG38">
        <v>0</v>
      </c>
      <c r="AH38">
        <v>0.06</v>
      </c>
      <c r="AI38">
        <v>23.03</v>
      </c>
      <c r="AJ38">
        <v>0.03</v>
      </c>
      <c r="AK38">
        <v>0</v>
      </c>
      <c r="AL38">
        <v>0.05</v>
      </c>
      <c r="AM38">
        <v>8.65</v>
      </c>
      <c r="AN38">
        <v>1.84</v>
      </c>
      <c r="AO38">
        <v>32</v>
      </c>
      <c r="AP38">
        <v>72.099999999999994</v>
      </c>
      <c r="AQ38">
        <v>23.07</v>
      </c>
      <c r="AR38">
        <v>0</v>
      </c>
      <c r="AS38">
        <v>7.21</v>
      </c>
      <c r="AT38">
        <v>0</v>
      </c>
    </row>
    <row r="39" spans="1:46">
      <c r="A39" t="s">
        <v>312</v>
      </c>
      <c r="G39" t="s">
        <v>81</v>
      </c>
      <c r="H39" s="74">
        <v>0.87</v>
      </c>
      <c r="I39" s="47">
        <v>0</v>
      </c>
      <c r="J39" s="47">
        <v>44.79</v>
      </c>
      <c r="K39" s="47">
        <v>151.11000000000001</v>
      </c>
      <c r="L39" s="47">
        <v>0</v>
      </c>
      <c r="M39" s="75">
        <v>0</v>
      </c>
      <c r="N39" s="74">
        <v>0</v>
      </c>
      <c r="O39" s="47">
        <v>72.099999999999994</v>
      </c>
      <c r="P39" s="47">
        <v>0</v>
      </c>
      <c r="Q39" s="47">
        <v>0</v>
      </c>
      <c r="R39" s="47">
        <v>0</v>
      </c>
      <c r="S39" s="75">
        <v>0</v>
      </c>
      <c r="W39">
        <v>23.07</v>
      </c>
      <c r="X39">
        <v>0.87</v>
      </c>
      <c r="Y39">
        <v>17.3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23.07</v>
      </c>
      <c r="AG39">
        <v>18.84</v>
      </c>
      <c r="AH39">
        <v>0.2</v>
      </c>
      <c r="AI39">
        <v>41.93</v>
      </c>
      <c r="AJ39">
        <v>0.09</v>
      </c>
      <c r="AK39">
        <v>29.9</v>
      </c>
      <c r="AL39">
        <v>0.14000000000000001</v>
      </c>
      <c r="AM39">
        <v>8.65</v>
      </c>
      <c r="AN39">
        <v>2.86</v>
      </c>
      <c r="AO39">
        <v>32</v>
      </c>
      <c r="AP39">
        <v>72.099999999999994</v>
      </c>
      <c r="AQ39">
        <v>23.07</v>
      </c>
      <c r="AR39">
        <v>0</v>
      </c>
      <c r="AS39">
        <v>7.21</v>
      </c>
      <c r="AT39">
        <v>8.64</v>
      </c>
    </row>
    <row r="40" spans="1:46">
      <c r="A40" t="s">
        <v>329</v>
      </c>
      <c r="G40" t="s">
        <v>82</v>
      </c>
      <c r="H40" s="74">
        <v>0.87</v>
      </c>
      <c r="I40" s="47">
        <v>0</v>
      </c>
      <c r="J40" s="47">
        <v>53.58</v>
      </c>
      <c r="K40" s="47">
        <v>151.59</v>
      </c>
      <c r="L40" s="47">
        <v>0</v>
      </c>
      <c r="M40" s="75">
        <v>0</v>
      </c>
      <c r="N40" s="74">
        <v>0</v>
      </c>
      <c r="O40" s="47">
        <v>72.099999999999994</v>
      </c>
      <c r="P40" s="47">
        <v>0</v>
      </c>
      <c r="Q40" s="47">
        <v>0</v>
      </c>
      <c r="R40" s="47">
        <v>0</v>
      </c>
      <c r="S40" s="75">
        <v>0</v>
      </c>
      <c r="W40">
        <v>23.07</v>
      </c>
      <c r="X40">
        <v>0.87</v>
      </c>
      <c r="Y40">
        <v>17.3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23.07</v>
      </c>
      <c r="AG40">
        <v>12.79</v>
      </c>
      <c r="AH40">
        <v>0.37</v>
      </c>
      <c r="AI40">
        <v>50.72</v>
      </c>
      <c r="AJ40">
        <v>0.13</v>
      </c>
      <c r="AK40">
        <v>36.43</v>
      </c>
      <c r="AL40">
        <v>0.27</v>
      </c>
      <c r="AM40">
        <v>8.65</v>
      </c>
      <c r="AN40">
        <v>2.86</v>
      </c>
      <c r="AO40">
        <v>32</v>
      </c>
      <c r="AP40">
        <v>72.099999999999994</v>
      </c>
      <c r="AQ40">
        <v>23.07</v>
      </c>
      <c r="AR40">
        <v>0</v>
      </c>
      <c r="AS40">
        <v>7.21</v>
      </c>
      <c r="AT40">
        <v>8.64</v>
      </c>
    </row>
    <row r="41" spans="1:46">
      <c r="A41" t="s">
        <v>330</v>
      </c>
      <c r="G41" t="s">
        <v>83</v>
      </c>
      <c r="H41" s="74">
        <v>0.87</v>
      </c>
      <c r="I41" s="47">
        <v>0</v>
      </c>
      <c r="J41" s="47">
        <v>62.19</v>
      </c>
      <c r="K41" s="47">
        <v>151.39000000000001</v>
      </c>
      <c r="L41" s="47">
        <v>0</v>
      </c>
      <c r="M41" s="75">
        <v>0</v>
      </c>
      <c r="N41" s="74">
        <v>0</v>
      </c>
      <c r="O41" s="47">
        <v>72.099999999999994</v>
      </c>
      <c r="P41" s="47">
        <v>0</v>
      </c>
      <c r="Q41" s="47">
        <v>0</v>
      </c>
      <c r="R41" s="47">
        <v>0</v>
      </c>
      <c r="S41" s="75">
        <v>0</v>
      </c>
      <c r="W41">
        <v>23.07</v>
      </c>
      <c r="X41">
        <v>0.87</v>
      </c>
      <c r="Y41">
        <v>17.3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23.07</v>
      </c>
      <c r="AG41">
        <v>10.57</v>
      </c>
      <c r="AH41">
        <v>0.47</v>
      </c>
      <c r="AI41">
        <v>59.33</v>
      </c>
      <c r="AJ41">
        <v>0.21</v>
      </c>
      <c r="AK41">
        <v>38.450000000000003</v>
      </c>
      <c r="AL41">
        <v>0.32</v>
      </c>
      <c r="AM41">
        <v>8.65</v>
      </c>
      <c r="AN41">
        <v>2.86</v>
      </c>
      <c r="AO41">
        <v>32</v>
      </c>
      <c r="AP41">
        <v>72.099999999999994</v>
      </c>
      <c r="AQ41">
        <v>23.07</v>
      </c>
      <c r="AR41">
        <v>0</v>
      </c>
      <c r="AS41">
        <v>7.21</v>
      </c>
      <c r="AT41">
        <v>17.670000000000002</v>
      </c>
    </row>
    <row r="42" spans="1:46">
      <c r="A42" t="s">
        <v>331</v>
      </c>
      <c r="G42" t="s">
        <v>84</v>
      </c>
      <c r="H42" s="74">
        <v>0.87</v>
      </c>
      <c r="I42" s="47">
        <v>0</v>
      </c>
      <c r="J42" s="47">
        <v>70.78</v>
      </c>
      <c r="K42" s="47">
        <v>151.01000000000002</v>
      </c>
      <c r="L42" s="47">
        <v>0</v>
      </c>
      <c r="M42" s="75">
        <v>0</v>
      </c>
      <c r="N42" s="74">
        <v>0</v>
      </c>
      <c r="O42" s="47">
        <v>72.099999999999994</v>
      </c>
      <c r="P42" s="47">
        <v>0</v>
      </c>
      <c r="Q42" s="47">
        <v>0</v>
      </c>
      <c r="R42" s="47">
        <v>0</v>
      </c>
      <c r="S42" s="75">
        <v>0</v>
      </c>
      <c r="W42">
        <v>23.07</v>
      </c>
      <c r="X42">
        <v>0.87</v>
      </c>
      <c r="Y42">
        <v>17.3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23.07</v>
      </c>
      <c r="AG42">
        <v>10.19</v>
      </c>
      <c r="AH42">
        <v>0.28000000000000003</v>
      </c>
      <c r="AI42">
        <v>67.92</v>
      </c>
      <c r="AJ42">
        <v>0.12</v>
      </c>
      <c r="AK42">
        <v>38.450000000000003</v>
      </c>
      <c r="AL42">
        <v>0.19</v>
      </c>
      <c r="AM42">
        <v>8.65</v>
      </c>
      <c r="AN42">
        <v>2.86</v>
      </c>
      <c r="AO42">
        <v>32</v>
      </c>
      <c r="AP42">
        <v>72.099999999999994</v>
      </c>
      <c r="AQ42">
        <v>23.07</v>
      </c>
      <c r="AR42">
        <v>0</v>
      </c>
      <c r="AS42">
        <v>7.21</v>
      </c>
      <c r="AT42">
        <v>17.670000000000002</v>
      </c>
    </row>
    <row r="43" spans="1:46">
      <c r="A43" t="s">
        <v>337</v>
      </c>
      <c r="G43" t="s">
        <v>85</v>
      </c>
      <c r="H43" s="74">
        <v>0.87</v>
      </c>
      <c r="I43" s="47">
        <v>0</v>
      </c>
      <c r="J43" s="47">
        <v>77.53</v>
      </c>
      <c r="K43" s="47">
        <v>147.55000000000001</v>
      </c>
      <c r="L43" s="47">
        <v>0</v>
      </c>
      <c r="M43" s="75">
        <v>0</v>
      </c>
      <c r="N43" s="74">
        <v>0</v>
      </c>
      <c r="O43" s="47">
        <v>72.099999999999994</v>
      </c>
      <c r="P43" s="47">
        <v>0</v>
      </c>
      <c r="Q43" s="47">
        <v>0</v>
      </c>
      <c r="R43" s="47">
        <v>0</v>
      </c>
      <c r="S43" s="75">
        <v>0</v>
      </c>
      <c r="W43">
        <v>23.07</v>
      </c>
      <c r="X43">
        <v>0.87</v>
      </c>
      <c r="Y43">
        <v>17.3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23.07</v>
      </c>
      <c r="AG43">
        <v>6.73</v>
      </c>
      <c r="AH43">
        <v>0.32</v>
      </c>
      <c r="AI43">
        <v>74.67</v>
      </c>
      <c r="AJ43">
        <v>0.48</v>
      </c>
      <c r="AK43">
        <v>38.450000000000003</v>
      </c>
      <c r="AL43">
        <v>0.77</v>
      </c>
      <c r="AM43">
        <v>8.65</v>
      </c>
      <c r="AN43">
        <v>2.86</v>
      </c>
      <c r="AO43">
        <v>32</v>
      </c>
      <c r="AP43">
        <v>72.099999999999994</v>
      </c>
      <c r="AQ43">
        <v>23.07</v>
      </c>
      <c r="AR43">
        <v>0</v>
      </c>
      <c r="AS43">
        <v>7.21</v>
      </c>
      <c r="AT43">
        <v>25.65</v>
      </c>
    </row>
    <row r="44" spans="1:46">
      <c r="A44" t="s">
        <v>339</v>
      </c>
      <c r="G44" t="s">
        <v>86</v>
      </c>
      <c r="H44" s="74">
        <v>0.87</v>
      </c>
      <c r="I44" s="47">
        <v>0</v>
      </c>
      <c r="J44" s="47">
        <v>84.929999999999993</v>
      </c>
      <c r="K44" s="47">
        <v>147.36000000000001</v>
      </c>
      <c r="L44" s="47">
        <v>0</v>
      </c>
      <c r="M44" s="75">
        <v>0</v>
      </c>
      <c r="N44" s="74">
        <v>0</v>
      </c>
      <c r="O44" s="47">
        <v>72.099999999999994</v>
      </c>
      <c r="P44" s="47">
        <v>0</v>
      </c>
      <c r="Q44" s="47">
        <v>0</v>
      </c>
      <c r="R44" s="47">
        <v>0</v>
      </c>
      <c r="S44" s="75">
        <v>0</v>
      </c>
      <c r="W44">
        <v>23.07</v>
      </c>
      <c r="X44">
        <v>0.87</v>
      </c>
      <c r="Y44">
        <v>17.3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23.07</v>
      </c>
      <c r="AG44">
        <v>6.54</v>
      </c>
      <c r="AH44">
        <v>0.52</v>
      </c>
      <c r="AI44">
        <v>82.07</v>
      </c>
      <c r="AJ44">
        <v>0.48</v>
      </c>
      <c r="AK44">
        <v>38.450000000000003</v>
      </c>
      <c r="AL44">
        <v>0.77</v>
      </c>
      <c r="AM44">
        <v>8.65</v>
      </c>
      <c r="AN44">
        <v>2.86</v>
      </c>
      <c r="AO44">
        <v>32</v>
      </c>
      <c r="AP44">
        <v>72.099999999999994</v>
      </c>
      <c r="AQ44">
        <v>23.07</v>
      </c>
      <c r="AR44">
        <v>0</v>
      </c>
      <c r="AS44">
        <v>7.21</v>
      </c>
      <c r="AT44">
        <v>25.65</v>
      </c>
    </row>
    <row r="45" spans="1:46">
      <c r="A45" t="s">
        <v>358</v>
      </c>
      <c r="G45" t="s">
        <v>87</v>
      </c>
      <c r="H45" s="74">
        <v>0.87</v>
      </c>
      <c r="I45" s="47">
        <v>0</v>
      </c>
      <c r="J45" s="47">
        <v>90.15</v>
      </c>
      <c r="K45" s="47">
        <v>147.36000000000001</v>
      </c>
      <c r="L45" s="47">
        <v>0</v>
      </c>
      <c r="M45" s="75">
        <v>0</v>
      </c>
      <c r="N45" s="74">
        <v>0</v>
      </c>
      <c r="O45" s="47">
        <v>72.099999999999994</v>
      </c>
      <c r="P45" s="47">
        <v>0</v>
      </c>
      <c r="Q45" s="47">
        <v>0</v>
      </c>
      <c r="R45" s="47">
        <v>0</v>
      </c>
      <c r="S45" s="75">
        <v>0</v>
      </c>
      <c r="W45">
        <v>23.07</v>
      </c>
      <c r="X45">
        <v>0.87</v>
      </c>
      <c r="Y45">
        <v>17.3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23.07</v>
      </c>
      <c r="AG45">
        <v>6.54</v>
      </c>
      <c r="AH45">
        <v>0.51</v>
      </c>
      <c r="AI45">
        <v>87.29</v>
      </c>
      <c r="AJ45">
        <v>0.26</v>
      </c>
      <c r="AK45">
        <v>38.450000000000003</v>
      </c>
      <c r="AL45">
        <v>0.77</v>
      </c>
      <c r="AM45">
        <v>8.65</v>
      </c>
      <c r="AN45">
        <v>2.86</v>
      </c>
      <c r="AO45">
        <v>26.87</v>
      </c>
      <c r="AP45">
        <v>72.099999999999994</v>
      </c>
      <c r="AQ45">
        <v>23.07</v>
      </c>
      <c r="AR45">
        <v>0</v>
      </c>
      <c r="AS45">
        <v>7.21</v>
      </c>
      <c r="AT45">
        <v>25.65</v>
      </c>
    </row>
    <row r="46" spans="1:46">
      <c r="A46" t="s">
        <v>359</v>
      </c>
      <c r="G46" t="s">
        <v>88</v>
      </c>
      <c r="H46" s="74">
        <v>0.87</v>
      </c>
      <c r="I46" s="47">
        <v>0</v>
      </c>
      <c r="J46" s="47">
        <v>95.55</v>
      </c>
      <c r="K46" s="47">
        <v>147.07000000000002</v>
      </c>
      <c r="L46" s="47">
        <v>0</v>
      </c>
      <c r="M46" s="75">
        <v>0</v>
      </c>
      <c r="N46" s="74">
        <v>0</v>
      </c>
      <c r="O46" s="47">
        <v>72.099999999999994</v>
      </c>
      <c r="P46" s="47">
        <v>0</v>
      </c>
      <c r="Q46" s="47">
        <v>0</v>
      </c>
      <c r="R46" s="47">
        <v>0</v>
      </c>
      <c r="S46" s="75">
        <v>0</v>
      </c>
      <c r="W46">
        <v>23.07</v>
      </c>
      <c r="X46">
        <v>0.87</v>
      </c>
      <c r="Y46">
        <v>17.3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23.07</v>
      </c>
      <c r="AG46">
        <v>6.25</v>
      </c>
      <c r="AH46">
        <v>0.52</v>
      </c>
      <c r="AI46">
        <v>92.69</v>
      </c>
      <c r="AJ46">
        <v>0.21</v>
      </c>
      <c r="AK46">
        <v>38.450000000000003</v>
      </c>
      <c r="AL46">
        <v>0.77</v>
      </c>
      <c r="AM46">
        <v>8.65</v>
      </c>
      <c r="AN46">
        <v>2.86</v>
      </c>
      <c r="AO46">
        <v>26.87</v>
      </c>
      <c r="AP46">
        <v>72.099999999999994</v>
      </c>
      <c r="AQ46">
        <v>23.07</v>
      </c>
      <c r="AR46">
        <v>0</v>
      </c>
      <c r="AS46">
        <v>7.21</v>
      </c>
      <c r="AT46">
        <v>25.65</v>
      </c>
    </row>
    <row r="47" spans="1:46">
      <c r="A47" t="s">
        <v>360</v>
      </c>
      <c r="G47" t="s">
        <v>89</v>
      </c>
      <c r="H47" s="74">
        <v>0.87</v>
      </c>
      <c r="I47" s="47">
        <v>0</v>
      </c>
      <c r="J47" s="47">
        <v>96.19</v>
      </c>
      <c r="K47" s="47">
        <v>148.03000000000003</v>
      </c>
      <c r="L47" s="47">
        <v>0</v>
      </c>
      <c r="M47" s="75">
        <v>0</v>
      </c>
      <c r="N47" s="74">
        <v>0</v>
      </c>
      <c r="O47" s="47">
        <v>72.099999999999994</v>
      </c>
      <c r="P47" s="47">
        <v>0</v>
      </c>
      <c r="Q47" s="47">
        <v>0</v>
      </c>
      <c r="R47" s="47">
        <v>0</v>
      </c>
      <c r="S47" s="75">
        <v>0</v>
      </c>
      <c r="W47">
        <v>23.07</v>
      </c>
      <c r="X47">
        <v>0.87</v>
      </c>
      <c r="Y47">
        <v>17.3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23.07</v>
      </c>
      <c r="AG47">
        <v>7.21</v>
      </c>
      <c r="AH47">
        <v>1.06</v>
      </c>
      <c r="AI47">
        <v>93.33</v>
      </c>
      <c r="AJ47">
        <v>0.48</v>
      </c>
      <c r="AK47">
        <v>38.450000000000003</v>
      </c>
      <c r="AL47">
        <v>0.77</v>
      </c>
      <c r="AM47">
        <v>8.65</v>
      </c>
      <c r="AN47">
        <v>2.86</v>
      </c>
      <c r="AO47">
        <v>26.87</v>
      </c>
      <c r="AP47">
        <v>72.099999999999994</v>
      </c>
      <c r="AQ47">
        <v>23.07</v>
      </c>
      <c r="AR47">
        <v>0</v>
      </c>
      <c r="AS47">
        <v>7.21</v>
      </c>
      <c r="AT47">
        <v>26.87</v>
      </c>
    </row>
    <row r="48" spans="1:46">
      <c r="A48" t="s">
        <v>364</v>
      </c>
      <c r="G48" t="s">
        <v>90</v>
      </c>
      <c r="H48" s="74">
        <v>0.87</v>
      </c>
      <c r="I48" s="47">
        <v>0</v>
      </c>
      <c r="J48" s="47">
        <v>97.86</v>
      </c>
      <c r="K48" s="47">
        <v>147.93000000000004</v>
      </c>
      <c r="L48" s="47">
        <v>0</v>
      </c>
      <c r="M48" s="75">
        <v>0</v>
      </c>
      <c r="N48" s="74">
        <v>0</v>
      </c>
      <c r="O48" s="47">
        <v>72.099999999999994</v>
      </c>
      <c r="P48" s="47">
        <v>0</v>
      </c>
      <c r="Q48" s="47">
        <v>0</v>
      </c>
      <c r="R48" s="47">
        <v>0</v>
      </c>
      <c r="S48" s="75">
        <v>0</v>
      </c>
      <c r="W48">
        <v>23.07</v>
      </c>
      <c r="X48">
        <v>0.87</v>
      </c>
      <c r="Y48">
        <v>17.3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23.07</v>
      </c>
      <c r="AG48">
        <v>7.11</v>
      </c>
      <c r="AH48">
        <v>1.06</v>
      </c>
      <c r="AI48">
        <v>95</v>
      </c>
      <c r="AJ48">
        <v>0.48</v>
      </c>
      <c r="AK48">
        <v>38.450000000000003</v>
      </c>
      <c r="AL48">
        <v>0.77</v>
      </c>
      <c r="AM48">
        <v>8.65</v>
      </c>
      <c r="AN48">
        <v>2.86</v>
      </c>
      <c r="AO48">
        <v>26.87</v>
      </c>
      <c r="AP48">
        <v>72.099999999999994</v>
      </c>
      <c r="AQ48">
        <v>23.07</v>
      </c>
      <c r="AR48">
        <v>0</v>
      </c>
      <c r="AS48">
        <v>7.21</v>
      </c>
      <c r="AT48">
        <v>26.87</v>
      </c>
    </row>
    <row r="49" spans="1:46">
      <c r="A49" t="s">
        <v>365</v>
      </c>
      <c r="G49" t="s">
        <v>91</v>
      </c>
      <c r="H49" s="74">
        <v>0.87</v>
      </c>
      <c r="I49" s="47">
        <v>0</v>
      </c>
      <c r="J49" s="47">
        <v>103.29</v>
      </c>
      <c r="K49" s="47">
        <v>146.20000000000002</v>
      </c>
      <c r="L49" s="47">
        <v>0</v>
      </c>
      <c r="M49" s="75">
        <v>0</v>
      </c>
      <c r="N49" s="74">
        <v>0</v>
      </c>
      <c r="O49" s="47">
        <v>72.099999999999994</v>
      </c>
      <c r="P49" s="47">
        <v>0</v>
      </c>
      <c r="Q49" s="47">
        <v>0</v>
      </c>
      <c r="R49" s="47">
        <v>0</v>
      </c>
      <c r="S49" s="75">
        <v>0</v>
      </c>
      <c r="W49">
        <v>23.07</v>
      </c>
      <c r="X49">
        <v>0.87</v>
      </c>
      <c r="Y49">
        <v>17.3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23.07</v>
      </c>
      <c r="AG49">
        <v>5.38</v>
      </c>
      <c r="AH49">
        <v>1.06</v>
      </c>
      <c r="AI49">
        <v>99.7</v>
      </c>
      <c r="AJ49">
        <v>0.48</v>
      </c>
      <c r="AK49">
        <v>38.450000000000003</v>
      </c>
      <c r="AL49">
        <v>0.77</v>
      </c>
      <c r="AM49">
        <v>8.65</v>
      </c>
      <c r="AN49">
        <v>3.59</v>
      </c>
      <c r="AO49">
        <v>26.87</v>
      </c>
      <c r="AP49">
        <v>72.099999999999994</v>
      </c>
      <c r="AQ49">
        <v>23.07</v>
      </c>
      <c r="AR49">
        <v>0</v>
      </c>
      <c r="AS49">
        <v>7.21</v>
      </c>
      <c r="AT49">
        <v>26.87</v>
      </c>
    </row>
    <row r="50" spans="1:46">
      <c r="A50" t="s">
        <v>366</v>
      </c>
      <c r="G50" t="s">
        <v>92</v>
      </c>
      <c r="H50" s="74">
        <v>0.87</v>
      </c>
      <c r="I50" s="47">
        <v>0</v>
      </c>
      <c r="J50" s="47">
        <v>103.59</v>
      </c>
      <c r="K50" s="47">
        <v>146.11000000000001</v>
      </c>
      <c r="L50" s="47">
        <v>0</v>
      </c>
      <c r="M50" s="75">
        <v>0</v>
      </c>
      <c r="N50" s="74">
        <v>0</v>
      </c>
      <c r="O50" s="47">
        <v>72.099999999999994</v>
      </c>
      <c r="P50" s="47">
        <v>0</v>
      </c>
      <c r="Q50" s="47">
        <v>0</v>
      </c>
      <c r="R50" s="47">
        <v>0</v>
      </c>
      <c r="S50" s="75">
        <v>0</v>
      </c>
      <c r="W50">
        <v>23.07</v>
      </c>
      <c r="X50">
        <v>0.87</v>
      </c>
      <c r="Y50">
        <v>17.3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23.07</v>
      </c>
      <c r="AG50">
        <v>5.29</v>
      </c>
      <c r="AH50">
        <v>1.06</v>
      </c>
      <c r="AI50">
        <v>100</v>
      </c>
      <c r="AJ50">
        <v>0.48</v>
      </c>
      <c r="AK50">
        <v>38.450000000000003</v>
      </c>
      <c r="AL50">
        <v>0.77</v>
      </c>
      <c r="AM50">
        <v>8.65</v>
      </c>
      <c r="AN50">
        <v>3.59</v>
      </c>
      <c r="AO50">
        <v>26.87</v>
      </c>
      <c r="AP50">
        <v>72.099999999999994</v>
      </c>
      <c r="AQ50">
        <v>23.07</v>
      </c>
      <c r="AR50">
        <v>0</v>
      </c>
      <c r="AS50">
        <v>7.21</v>
      </c>
      <c r="AT50">
        <v>26.87</v>
      </c>
    </row>
    <row r="51" spans="1:46">
      <c r="A51" t="s">
        <v>367</v>
      </c>
      <c r="G51" t="s">
        <v>93</v>
      </c>
      <c r="H51" s="74">
        <v>0.87</v>
      </c>
      <c r="I51" s="47">
        <v>0</v>
      </c>
      <c r="J51" s="47">
        <v>98.92</v>
      </c>
      <c r="K51" s="47">
        <v>146.01000000000002</v>
      </c>
      <c r="L51" s="47">
        <v>0</v>
      </c>
      <c r="M51" s="75">
        <v>0</v>
      </c>
      <c r="N51" s="74">
        <v>0</v>
      </c>
      <c r="O51" s="47">
        <v>72.099999999999994</v>
      </c>
      <c r="P51" s="47">
        <v>0</v>
      </c>
      <c r="Q51" s="47">
        <v>0</v>
      </c>
      <c r="R51" s="47">
        <v>0</v>
      </c>
      <c r="S51" s="75">
        <v>0</v>
      </c>
      <c r="W51">
        <v>23.07</v>
      </c>
      <c r="X51">
        <v>0.87</v>
      </c>
      <c r="Y51">
        <v>17.3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23.07</v>
      </c>
      <c r="AG51">
        <v>5.19</v>
      </c>
      <c r="AH51">
        <v>1.06</v>
      </c>
      <c r="AI51">
        <v>95.33</v>
      </c>
      <c r="AJ51">
        <v>0.48</v>
      </c>
      <c r="AK51">
        <v>38.450000000000003</v>
      </c>
      <c r="AL51">
        <v>0.77</v>
      </c>
      <c r="AM51">
        <v>8.65</v>
      </c>
      <c r="AN51">
        <v>3.59</v>
      </c>
      <c r="AO51">
        <v>26.87</v>
      </c>
      <c r="AP51">
        <v>72.099999999999994</v>
      </c>
      <c r="AQ51">
        <v>23.07</v>
      </c>
      <c r="AR51">
        <v>0</v>
      </c>
      <c r="AS51">
        <v>7.21</v>
      </c>
      <c r="AT51">
        <v>26.87</v>
      </c>
    </row>
    <row r="52" spans="1:46">
      <c r="A52" t="s">
        <v>368</v>
      </c>
      <c r="G52" t="s">
        <v>94</v>
      </c>
      <c r="H52" s="74">
        <v>0.87</v>
      </c>
      <c r="I52" s="47">
        <v>0</v>
      </c>
      <c r="J52" s="47">
        <v>98.92</v>
      </c>
      <c r="K52" s="47">
        <v>146.01000000000002</v>
      </c>
      <c r="L52" s="47">
        <v>0</v>
      </c>
      <c r="M52" s="75">
        <v>0</v>
      </c>
      <c r="N52" s="74">
        <v>0</v>
      </c>
      <c r="O52" s="47">
        <v>72.099999999999994</v>
      </c>
      <c r="P52" s="47">
        <v>0</v>
      </c>
      <c r="Q52" s="47">
        <v>0</v>
      </c>
      <c r="R52" s="47">
        <v>0</v>
      </c>
      <c r="S52" s="75">
        <v>0</v>
      </c>
      <c r="W52">
        <v>23.07</v>
      </c>
      <c r="X52">
        <v>0.87</v>
      </c>
      <c r="Y52">
        <v>17.3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23.07</v>
      </c>
      <c r="AG52">
        <v>5.19</v>
      </c>
      <c r="AH52">
        <v>1.06</v>
      </c>
      <c r="AI52">
        <v>95.33</v>
      </c>
      <c r="AJ52">
        <v>0.48</v>
      </c>
      <c r="AK52">
        <v>38.450000000000003</v>
      </c>
      <c r="AL52">
        <v>0.77</v>
      </c>
      <c r="AM52">
        <v>8.65</v>
      </c>
      <c r="AN52">
        <v>3.59</v>
      </c>
      <c r="AO52">
        <v>26.87</v>
      </c>
      <c r="AP52">
        <v>72.099999999999994</v>
      </c>
      <c r="AQ52">
        <v>23.07</v>
      </c>
      <c r="AR52">
        <v>0</v>
      </c>
      <c r="AS52">
        <v>7.21</v>
      </c>
      <c r="AT52">
        <v>26.87</v>
      </c>
    </row>
    <row r="53" spans="1:46">
      <c r="A53" t="s">
        <v>399</v>
      </c>
      <c r="G53" t="s">
        <v>95</v>
      </c>
      <c r="H53" s="74">
        <v>0.87</v>
      </c>
      <c r="I53" s="47">
        <v>0</v>
      </c>
      <c r="J53" s="47">
        <v>98.92</v>
      </c>
      <c r="K53" s="47">
        <v>145.91000000000003</v>
      </c>
      <c r="L53" s="47">
        <v>0</v>
      </c>
      <c r="M53" s="75">
        <v>0</v>
      </c>
      <c r="N53" s="74">
        <v>0</v>
      </c>
      <c r="O53" s="47">
        <v>72.099999999999994</v>
      </c>
      <c r="P53" s="47">
        <v>0</v>
      </c>
      <c r="Q53" s="47">
        <v>0</v>
      </c>
      <c r="R53" s="47">
        <v>0</v>
      </c>
      <c r="S53" s="75">
        <v>0</v>
      </c>
      <c r="W53">
        <v>23.07</v>
      </c>
      <c r="X53">
        <v>0.87</v>
      </c>
      <c r="Y53">
        <v>17.3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23.07</v>
      </c>
      <c r="AG53">
        <v>5.09</v>
      </c>
      <c r="AH53">
        <v>1.06</v>
      </c>
      <c r="AI53">
        <v>95.33</v>
      </c>
      <c r="AJ53">
        <v>0.48</v>
      </c>
      <c r="AK53">
        <v>38.450000000000003</v>
      </c>
      <c r="AL53">
        <v>0.77</v>
      </c>
      <c r="AM53">
        <v>8.65</v>
      </c>
      <c r="AN53">
        <v>3.59</v>
      </c>
      <c r="AO53">
        <v>26.87</v>
      </c>
      <c r="AP53">
        <v>72.099999999999994</v>
      </c>
      <c r="AQ53">
        <v>23.07</v>
      </c>
      <c r="AR53">
        <v>0</v>
      </c>
      <c r="AS53">
        <v>7.21</v>
      </c>
      <c r="AT53">
        <v>26.87</v>
      </c>
    </row>
    <row r="54" spans="1:46">
      <c r="A54" t="s">
        <v>398</v>
      </c>
      <c r="G54" t="s">
        <v>96</v>
      </c>
      <c r="H54" s="74">
        <v>0.87</v>
      </c>
      <c r="I54" s="47">
        <v>0</v>
      </c>
      <c r="J54" s="47">
        <v>98.92</v>
      </c>
      <c r="K54" s="47">
        <v>145.82000000000002</v>
      </c>
      <c r="L54" s="47">
        <v>0</v>
      </c>
      <c r="M54" s="75">
        <v>0</v>
      </c>
      <c r="N54" s="74">
        <v>0</v>
      </c>
      <c r="O54" s="47">
        <v>72.099999999999994</v>
      </c>
      <c r="P54" s="47">
        <v>0</v>
      </c>
      <c r="Q54" s="47">
        <v>0</v>
      </c>
      <c r="R54" s="47">
        <v>0</v>
      </c>
      <c r="S54" s="75">
        <v>0</v>
      </c>
      <c r="W54">
        <v>23.07</v>
      </c>
      <c r="X54">
        <v>0.87</v>
      </c>
      <c r="Y54">
        <v>17.3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23.07</v>
      </c>
      <c r="AG54">
        <v>5</v>
      </c>
      <c r="AH54">
        <v>1.06</v>
      </c>
      <c r="AI54">
        <v>95.33</v>
      </c>
      <c r="AJ54">
        <v>0.48</v>
      </c>
      <c r="AK54">
        <v>38.450000000000003</v>
      </c>
      <c r="AL54">
        <v>0.77</v>
      </c>
      <c r="AM54">
        <v>8.65</v>
      </c>
      <c r="AN54">
        <v>3.59</v>
      </c>
      <c r="AO54">
        <v>26.87</v>
      </c>
      <c r="AP54">
        <v>72.099999999999994</v>
      </c>
      <c r="AQ54">
        <v>23.07</v>
      </c>
      <c r="AR54">
        <v>0</v>
      </c>
      <c r="AS54">
        <v>7.21</v>
      </c>
      <c r="AT54">
        <v>26.87</v>
      </c>
    </row>
    <row r="55" spans="1:46">
      <c r="A55" t="s">
        <v>400</v>
      </c>
      <c r="G55" t="s">
        <v>97</v>
      </c>
      <c r="H55" s="74">
        <v>0.87</v>
      </c>
      <c r="I55" s="47">
        <v>0</v>
      </c>
      <c r="J55" s="47">
        <v>98.92</v>
      </c>
      <c r="K55" s="47">
        <v>145.82000000000002</v>
      </c>
      <c r="L55" s="47">
        <v>0</v>
      </c>
      <c r="M55" s="75">
        <v>0</v>
      </c>
      <c r="N55" s="74">
        <v>0</v>
      </c>
      <c r="O55" s="47">
        <v>72.099999999999994</v>
      </c>
      <c r="P55" s="47">
        <v>0</v>
      </c>
      <c r="Q55" s="47">
        <v>0</v>
      </c>
      <c r="R55" s="47">
        <v>0</v>
      </c>
      <c r="S55" s="75">
        <v>0</v>
      </c>
      <c r="W55">
        <v>23.07</v>
      </c>
      <c r="X55">
        <v>0.87</v>
      </c>
      <c r="Y55">
        <v>17.3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23.07</v>
      </c>
      <c r="AG55">
        <v>5</v>
      </c>
      <c r="AH55">
        <v>1.06</v>
      </c>
      <c r="AI55">
        <v>95.33</v>
      </c>
      <c r="AJ55">
        <v>0.48</v>
      </c>
      <c r="AK55">
        <v>38.450000000000003</v>
      </c>
      <c r="AL55">
        <v>0.35</v>
      </c>
      <c r="AM55">
        <v>8.65</v>
      </c>
      <c r="AN55">
        <v>3.59</v>
      </c>
      <c r="AO55">
        <v>26.87</v>
      </c>
      <c r="AP55">
        <v>72.099999999999994</v>
      </c>
      <c r="AQ55">
        <v>23.07</v>
      </c>
      <c r="AR55">
        <v>0</v>
      </c>
      <c r="AS55">
        <v>7.21</v>
      </c>
      <c r="AT55">
        <v>26.87</v>
      </c>
    </row>
    <row r="56" spans="1:46">
      <c r="A56" t="s">
        <v>400</v>
      </c>
      <c r="G56" t="s">
        <v>98</v>
      </c>
      <c r="H56" s="74">
        <v>0.87</v>
      </c>
      <c r="I56" s="47">
        <v>0</v>
      </c>
      <c r="J56" s="47">
        <v>98.92</v>
      </c>
      <c r="K56" s="47">
        <v>145.72000000000003</v>
      </c>
      <c r="L56" s="47">
        <v>0</v>
      </c>
      <c r="M56" s="75">
        <v>0</v>
      </c>
      <c r="N56" s="74">
        <v>0</v>
      </c>
      <c r="O56" s="47">
        <v>72.099999999999994</v>
      </c>
      <c r="P56" s="47">
        <v>0</v>
      </c>
      <c r="Q56" s="47">
        <v>0</v>
      </c>
      <c r="R56" s="47">
        <v>0</v>
      </c>
      <c r="S56" s="75">
        <v>0</v>
      </c>
      <c r="W56">
        <v>23.07</v>
      </c>
      <c r="X56">
        <v>0.87</v>
      </c>
      <c r="Y56">
        <v>17.3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23.07</v>
      </c>
      <c r="AG56">
        <v>4.9000000000000004</v>
      </c>
      <c r="AH56">
        <v>1.06</v>
      </c>
      <c r="AI56">
        <v>95.33</v>
      </c>
      <c r="AJ56">
        <v>0.48</v>
      </c>
      <c r="AK56">
        <v>38.450000000000003</v>
      </c>
      <c r="AL56">
        <v>0.35</v>
      </c>
      <c r="AM56">
        <v>8.65</v>
      </c>
      <c r="AN56">
        <v>3.59</v>
      </c>
      <c r="AO56">
        <v>26.87</v>
      </c>
      <c r="AP56">
        <v>72.099999999999994</v>
      </c>
      <c r="AQ56">
        <v>23.07</v>
      </c>
      <c r="AR56">
        <v>0</v>
      </c>
      <c r="AS56">
        <v>7.21</v>
      </c>
      <c r="AT56">
        <v>26.87</v>
      </c>
    </row>
    <row r="57" spans="1:46">
      <c r="G57" t="s">
        <v>99</v>
      </c>
      <c r="H57" s="74">
        <v>0.87</v>
      </c>
      <c r="I57" s="47">
        <v>0</v>
      </c>
      <c r="J57" s="47">
        <v>98.92</v>
      </c>
      <c r="K57" s="47">
        <v>145.82000000000002</v>
      </c>
      <c r="L57" s="47">
        <v>0</v>
      </c>
      <c r="M57" s="75">
        <v>0</v>
      </c>
      <c r="N57" s="74">
        <v>0</v>
      </c>
      <c r="O57" s="47">
        <v>72.099999999999994</v>
      </c>
      <c r="P57" s="47">
        <v>0</v>
      </c>
      <c r="Q57" s="47">
        <v>0</v>
      </c>
      <c r="R57" s="47">
        <v>0</v>
      </c>
      <c r="S57" s="75">
        <v>0</v>
      </c>
      <c r="W57">
        <v>23.07</v>
      </c>
      <c r="X57">
        <v>0.87</v>
      </c>
      <c r="Y57">
        <v>17.3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23.07</v>
      </c>
      <c r="AG57">
        <v>5</v>
      </c>
      <c r="AH57">
        <v>1.06</v>
      </c>
      <c r="AI57">
        <v>95.33</v>
      </c>
      <c r="AJ57">
        <v>0.48</v>
      </c>
      <c r="AK57">
        <v>38.450000000000003</v>
      </c>
      <c r="AL57">
        <v>0.35</v>
      </c>
      <c r="AM57">
        <v>8.65</v>
      </c>
      <c r="AN57">
        <v>3.59</v>
      </c>
      <c r="AO57">
        <v>26.87</v>
      </c>
      <c r="AP57">
        <v>72.099999999999994</v>
      </c>
      <c r="AQ57">
        <v>23.07</v>
      </c>
      <c r="AR57">
        <v>0</v>
      </c>
      <c r="AS57">
        <v>7.21</v>
      </c>
      <c r="AT57">
        <v>26.87</v>
      </c>
    </row>
    <row r="58" spans="1:46">
      <c r="G58" t="s">
        <v>100</v>
      </c>
      <c r="H58" s="74">
        <v>0.87</v>
      </c>
      <c r="I58" s="47">
        <v>0</v>
      </c>
      <c r="J58" s="47">
        <v>98.92</v>
      </c>
      <c r="K58" s="47">
        <v>145.82000000000002</v>
      </c>
      <c r="L58" s="47">
        <v>0</v>
      </c>
      <c r="M58" s="75">
        <v>0</v>
      </c>
      <c r="N58" s="74">
        <v>0</v>
      </c>
      <c r="O58" s="47">
        <v>72.099999999999994</v>
      </c>
      <c r="P58" s="47">
        <v>0</v>
      </c>
      <c r="Q58" s="47">
        <v>0</v>
      </c>
      <c r="R58" s="47">
        <v>0</v>
      </c>
      <c r="S58" s="75">
        <v>0</v>
      </c>
      <c r="W58">
        <v>23.07</v>
      </c>
      <c r="X58">
        <v>0.87</v>
      </c>
      <c r="Y58">
        <v>17.3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23.07</v>
      </c>
      <c r="AG58">
        <v>5</v>
      </c>
      <c r="AH58">
        <v>1.06</v>
      </c>
      <c r="AI58">
        <v>95.33</v>
      </c>
      <c r="AJ58">
        <v>0.48</v>
      </c>
      <c r="AK58">
        <v>38.450000000000003</v>
      </c>
      <c r="AL58">
        <v>0.34</v>
      </c>
      <c r="AM58">
        <v>8.65</v>
      </c>
      <c r="AN58">
        <v>3.59</v>
      </c>
      <c r="AO58">
        <v>26.87</v>
      </c>
      <c r="AP58">
        <v>72.099999999999994</v>
      </c>
      <c r="AQ58">
        <v>23.07</v>
      </c>
      <c r="AR58">
        <v>0</v>
      </c>
      <c r="AS58">
        <v>7.21</v>
      </c>
      <c r="AT58">
        <v>26.87</v>
      </c>
    </row>
    <row r="59" spans="1:46">
      <c r="G59" t="s">
        <v>101</v>
      </c>
      <c r="H59" s="74">
        <v>0.87</v>
      </c>
      <c r="I59" s="47">
        <v>0</v>
      </c>
      <c r="J59" s="47">
        <v>98.92</v>
      </c>
      <c r="K59" s="47">
        <v>145.91000000000003</v>
      </c>
      <c r="L59" s="47">
        <v>0</v>
      </c>
      <c r="M59" s="75">
        <v>0</v>
      </c>
      <c r="N59" s="74">
        <v>0</v>
      </c>
      <c r="O59" s="47">
        <v>72.099999999999994</v>
      </c>
      <c r="P59" s="47">
        <v>0</v>
      </c>
      <c r="Q59" s="47">
        <v>0</v>
      </c>
      <c r="R59" s="47">
        <v>0</v>
      </c>
      <c r="S59" s="75">
        <v>0</v>
      </c>
      <c r="W59">
        <v>23.07</v>
      </c>
      <c r="X59">
        <v>0.87</v>
      </c>
      <c r="Y59">
        <v>17.3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23.07</v>
      </c>
      <c r="AG59">
        <v>5.09</v>
      </c>
      <c r="AH59">
        <v>0.19</v>
      </c>
      <c r="AI59">
        <v>95.33</v>
      </c>
      <c r="AJ59">
        <v>0.09</v>
      </c>
      <c r="AK59">
        <v>38.450000000000003</v>
      </c>
      <c r="AL59">
        <v>0.12</v>
      </c>
      <c r="AM59">
        <v>8.65</v>
      </c>
      <c r="AN59">
        <v>3.59</v>
      </c>
      <c r="AO59">
        <v>26.87</v>
      </c>
      <c r="AP59">
        <v>72.099999999999994</v>
      </c>
      <c r="AQ59">
        <v>23.07</v>
      </c>
      <c r="AR59">
        <v>0</v>
      </c>
      <c r="AS59">
        <v>7.21</v>
      </c>
      <c r="AT59">
        <v>26.87</v>
      </c>
    </row>
    <row r="60" spans="1:46">
      <c r="G60" t="s">
        <v>102</v>
      </c>
      <c r="H60" s="74">
        <v>0.87</v>
      </c>
      <c r="I60" s="47">
        <v>0</v>
      </c>
      <c r="J60" s="47">
        <v>98.92</v>
      </c>
      <c r="K60" s="47">
        <v>145.82000000000002</v>
      </c>
      <c r="L60" s="47">
        <v>0</v>
      </c>
      <c r="M60" s="75">
        <v>0</v>
      </c>
      <c r="N60" s="74">
        <v>0</v>
      </c>
      <c r="O60" s="47">
        <v>72.099999999999994</v>
      </c>
      <c r="P60" s="47">
        <v>0</v>
      </c>
      <c r="Q60" s="47">
        <v>0</v>
      </c>
      <c r="R60" s="47">
        <v>0</v>
      </c>
      <c r="S60" s="75">
        <v>0</v>
      </c>
      <c r="W60">
        <v>23.07</v>
      </c>
      <c r="X60">
        <v>0.87</v>
      </c>
      <c r="Y60">
        <v>17.3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23.07</v>
      </c>
      <c r="AG60">
        <v>5</v>
      </c>
      <c r="AH60">
        <v>0.17</v>
      </c>
      <c r="AI60">
        <v>95.33</v>
      </c>
      <c r="AJ60">
        <v>0.09</v>
      </c>
      <c r="AK60">
        <v>38.450000000000003</v>
      </c>
      <c r="AL60">
        <v>0.14000000000000001</v>
      </c>
      <c r="AM60">
        <v>8.65</v>
      </c>
      <c r="AN60">
        <v>3.59</v>
      </c>
      <c r="AO60">
        <v>26.87</v>
      </c>
      <c r="AP60">
        <v>72.099999999999994</v>
      </c>
      <c r="AQ60">
        <v>23.07</v>
      </c>
      <c r="AR60">
        <v>0</v>
      </c>
      <c r="AS60">
        <v>7.21</v>
      </c>
      <c r="AT60">
        <v>26.87</v>
      </c>
    </row>
    <row r="61" spans="1:46">
      <c r="G61" t="s">
        <v>103</v>
      </c>
      <c r="H61" s="74">
        <v>0.87</v>
      </c>
      <c r="I61" s="47">
        <v>0</v>
      </c>
      <c r="J61" s="47">
        <v>97.92</v>
      </c>
      <c r="K61" s="47">
        <v>144.28000000000003</v>
      </c>
      <c r="L61" s="47">
        <v>0</v>
      </c>
      <c r="M61" s="75">
        <v>0</v>
      </c>
      <c r="N61" s="74">
        <v>0</v>
      </c>
      <c r="O61" s="47">
        <v>72.099999999999994</v>
      </c>
      <c r="P61" s="47">
        <v>0</v>
      </c>
      <c r="Q61" s="47">
        <v>0</v>
      </c>
      <c r="R61" s="47">
        <v>0</v>
      </c>
      <c r="S61" s="75">
        <v>0</v>
      </c>
      <c r="W61">
        <v>23.07</v>
      </c>
      <c r="X61">
        <v>0.87</v>
      </c>
      <c r="Y61">
        <v>17.3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23.07</v>
      </c>
      <c r="AG61">
        <v>3.46</v>
      </c>
      <c r="AH61">
        <v>0.19</v>
      </c>
      <c r="AI61">
        <v>94.33</v>
      </c>
      <c r="AJ61">
        <v>0.09</v>
      </c>
      <c r="AK61">
        <v>38.450000000000003</v>
      </c>
      <c r="AL61">
        <v>0.13</v>
      </c>
      <c r="AM61">
        <v>8.65</v>
      </c>
      <c r="AN61">
        <v>3.59</v>
      </c>
      <c r="AO61">
        <v>26.87</v>
      </c>
      <c r="AP61">
        <v>72.099999999999994</v>
      </c>
      <c r="AQ61">
        <v>23.07</v>
      </c>
      <c r="AR61">
        <v>0</v>
      </c>
      <c r="AS61">
        <v>7.21</v>
      </c>
      <c r="AT61">
        <v>26.87</v>
      </c>
    </row>
    <row r="62" spans="1:46">
      <c r="G62" t="s">
        <v>104</v>
      </c>
      <c r="H62" s="74">
        <v>0.87</v>
      </c>
      <c r="I62" s="47">
        <v>0</v>
      </c>
      <c r="J62" s="47">
        <v>96.350000000000009</v>
      </c>
      <c r="K62" s="47">
        <v>144.18000000000004</v>
      </c>
      <c r="L62" s="47">
        <v>0</v>
      </c>
      <c r="M62" s="75">
        <v>0</v>
      </c>
      <c r="N62" s="74">
        <v>0</v>
      </c>
      <c r="O62" s="47">
        <v>72.099999999999994</v>
      </c>
      <c r="P62" s="47">
        <v>0</v>
      </c>
      <c r="Q62" s="47">
        <v>0</v>
      </c>
      <c r="R62" s="47">
        <v>0</v>
      </c>
      <c r="S62" s="75">
        <v>0</v>
      </c>
      <c r="W62">
        <v>23.07</v>
      </c>
      <c r="X62">
        <v>0.87</v>
      </c>
      <c r="Y62">
        <v>17.3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23.07</v>
      </c>
      <c r="AG62">
        <v>3.36</v>
      </c>
      <c r="AH62">
        <v>0.18</v>
      </c>
      <c r="AI62">
        <v>92.76</v>
      </c>
      <c r="AJ62">
        <v>0.09</v>
      </c>
      <c r="AK62">
        <v>38.450000000000003</v>
      </c>
      <c r="AL62">
        <v>0.13</v>
      </c>
      <c r="AM62">
        <v>8.65</v>
      </c>
      <c r="AN62">
        <v>3.59</v>
      </c>
      <c r="AO62">
        <v>26.87</v>
      </c>
      <c r="AP62">
        <v>72.099999999999994</v>
      </c>
      <c r="AQ62">
        <v>23.07</v>
      </c>
      <c r="AR62">
        <v>0</v>
      </c>
      <c r="AS62">
        <v>7.21</v>
      </c>
      <c r="AT62">
        <v>26.87</v>
      </c>
    </row>
    <row r="63" spans="1:46">
      <c r="G63" t="s">
        <v>105</v>
      </c>
      <c r="H63" s="74">
        <v>0.67</v>
      </c>
      <c r="I63" s="47">
        <v>0</v>
      </c>
      <c r="J63" s="47">
        <v>91.960000000000008</v>
      </c>
      <c r="K63" s="47">
        <v>144.18000000000004</v>
      </c>
      <c r="L63" s="47">
        <v>0</v>
      </c>
      <c r="M63" s="75">
        <v>0</v>
      </c>
      <c r="N63" s="74">
        <v>0</v>
      </c>
      <c r="O63" s="47">
        <v>72.099999999999994</v>
      </c>
      <c r="P63" s="47">
        <v>0</v>
      </c>
      <c r="Q63" s="47">
        <v>0</v>
      </c>
      <c r="R63" s="47">
        <v>0</v>
      </c>
      <c r="S63" s="75">
        <v>0</v>
      </c>
      <c r="W63">
        <v>23.07</v>
      </c>
      <c r="X63">
        <v>0.67</v>
      </c>
      <c r="Y63">
        <v>17.3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23.07</v>
      </c>
      <c r="AG63">
        <v>3.36</v>
      </c>
      <c r="AH63">
        <v>0.19</v>
      </c>
      <c r="AI63">
        <v>88.37</v>
      </c>
      <c r="AJ63">
        <v>0.09</v>
      </c>
      <c r="AK63">
        <v>38.450000000000003</v>
      </c>
      <c r="AL63">
        <v>0.13</v>
      </c>
      <c r="AM63">
        <v>8.65</v>
      </c>
      <c r="AN63">
        <v>3.59</v>
      </c>
      <c r="AO63">
        <v>26.87</v>
      </c>
      <c r="AP63">
        <v>72.099999999999994</v>
      </c>
      <c r="AQ63">
        <v>23.07</v>
      </c>
      <c r="AR63">
        <v>0</v>
      </c>
      <c r="AS63">
        <v>7.21</v>
      </c>
      <c r="AT63">
        <v>26.87</v>
      </c>
    </row>
    <row r="64" spans="1:46">
      <c r="G64" t="s">
        <v>106</v>
      </c>
      <c r="H64" s="74">
        <v>0.67</v>
      </c>
      <c r="I64" s="47">
        <v>0</v>
      </c>
      <c r="J64" s="47">
        <v>87.27000000000001</v>
      </c>
      <c r="K64" s="47">
        <v>144.28000000000003</v>
      </c>
      <c r="L64" s="47">
        <v>0</v>
      </c>
      <c r="M64" s="75">
        <v>0</v>
      </c>
      <c r="N64" s="74">
        <v>0</v>
      </c>
      <c r="O64" s="47">
        <v>72.099999999999994</v>
      </c>
      <c r="P64" s="47">
        <v>0</v>
      </c>
      <c r="Q64" s="47">
        <v>0</v>
      </c>
      <c r="R64" s="47">
        <v>0</v>
      </c>
      <c r="S64" s="75">
        <v>0</v>
      </c>
      <c r="W64">
        <v>23.07</v>
      </c>
      <c r="X64">
        <v>0.67</v>
      </c>
      <c r="Y64">
        <v>17.3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23.07</v>
      </c>
      <c r="AG64">
        <v>3.46</v>
      </c>
      <c r="AH64">
        <v>0.19</v>
      </c>
      <c r="AI64">
        <v>83.68</v>
      </c>
      <c r="AJ64">
        <v>0.09</v>
      </c>
      <c r="AK64">
        <v>38.450000000000003</v>
      </c>
      <c r="AL64">
        <v>0.13</v>
      </c>
      <c r="AM64">
        <v>8.65</v>
      </c>
      <c r="AN64">
        <v>3.59</v>
      </c>
      <c r="AO64">
        <v>26.87</v>
      </c>
      <c r="AP64">
        <v>72.099999999999994</v>
      </c>
      <c r="AQ64">
        <v>23.07</v>
      </c>
      <c r="AR64">
        <v>0</v>
      </c>
      <c r="AS64">
        <v>7.21</v>
      </c>
      <c r="AT64">
        <v>26.87</v>
      </c>
    </row>
    <row r="65" spans="7:46">
      <c r="G65" t="s">
        <v>107</v>
      </c>
      <c r="H65" s="74">
        <v>0.67</v>
      </c>
      <c r="I65" s="47">
        <v>0</v>
      </c>
      <c r="J65" s="47">
        <v>81.710000000000008</v>
      </c>
      <c r="K65" s="47">
        <v>142.74</v>
      </c>
      <c r="L65" s="47">
        <v>0</v>
      </c>
      <c r="M65" s="75">
        <v>0</v>
      </c>
      <c r="N65" s="74">
        <v>0</v>
      </c>
      <c r="O65" s="47">
        <v>72.099999999999994</v>
      </c>
      <c r="P65" s="47">
        <v>0</v>
      </c>
      <c r="Q65" s="47">
        <v>0</v>
      </c>
      <c r="R65" s="47">
        <v>0</v>
      </c>
      <c r="S65" s="75">
        <v>0</v>
      </c>
      <c r="W65">
        <v>23.07</v>
      </c>
      <c r="X65">
        <v>0.67</v>
      </c>
      <c r="Y65">
        <v>17.3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23.07</v>
      </c>
      <c r="AG65">
        <v>1.92</v>
      </c>
      <c r="AH65">
        <v>0</v>
      </c>
      <c r="AI65">
        <v>78.12</v>
      </c>
      <c r="AJ65">
        <v>0</v>
      </c>
      <c r="AK65">
        <v>38.450000000000003</v>
      </c>
      <c r="AL65">
        <v>0</v>
      </c>
      <c r="AM65">
        <v>8.65</v>
      </c>
      <c r="AN65">
        <v>3.59</v>
      </c>
      <c r="AO65">
        <v>26.87</v>
      </c>
      <c r="AP65">
        <v>72.099999999999994</v>
      </c>
      <c r="AQ65">
        <v>23.07</v>
      </c>
      <c r="AR65">
        <v>0</v>
      </c>
      <c r="AS65">
        <v>7.21</v>
      </c>
      <c r="AT65">
        <v>26.87</v>
      </c>
    </row>
    <row r="66" spans="7:46">
      <c r="G66" t="s">
        <v>108</v>
      </c>
      <c r="H66" s="74">
        <v>0.67</v>
      </c>
      <c r="I66" s="47">
        <v>0</v>
      </c>
      <c r="J66" s="47">
        <v>78.89</v>
      </c>
      <c r="K66" s="47">
        <v>142.93000000000004</v>
      </c>
      <c r="L66" s="47">
        <v>0</v>
      </c>
      <c r="M66" s="75">
        <v>0</v>
      </c>
      <c r="N66" s="74">
        <v>0</v>
      </c>
      <c r="O66" s="47">
        <v>72.099999999999994</v>
      </c>
      <c r="P66" s="47">
        <v>0</v>
      </c>
      <c r="Q66" s="47">
        <v>0</v>
      </c>
      <c r="R66" s="47">
        <v>0</v>
      </c>
      <c r="S66" s="75">
        <v>0</v>
      </c>
      <c r="W66">
        <v>23.07</v>
      </c>
      <c r="X66">
        <v>0.67</v>
      </c>
      <c r="Y66">
        <v>17.3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23.07</v>
      </c>
      <c r="AG66">
        <v>2.11</v>
      </c>
      <c r="AH66">
        <v>0.31</v>
      </c>
      <c r="AI66">
        <v>75.3</v>
      </c>
      <c r="AJ66">
        <v>0.13</v>
      </c>
      <c r="AK66">
        <v>38.450000000000003</v>
      </c>
      <c r="AL66">
        <v>0.21</v>
      </c>
      <c r="AM66">
        <v>8.65</v>
      </c>
      <c r="AN66">
        <v>3.59</v>
      </c>
      <c r="AO66">
        <v>26.87</v>
      </c>
      <c r="AP66">
        <v>72.099999999999994</v>
      </c>
      <c r="AQ66">
        <v>23.07</v>
      </c>
      <c r="AR66">
        <v>0</v>
      </c>
      <c r="AS66">
        <v>7.21</v>
      </c>
      <c r="AT66">
        <v>26.87</v>
      </c>
    </row>
    <row r="67" spans="7:46">
      <c r="G67" t="s">
        <v>109</v>
      </c>
      <c r="H67" s="74">
        <v>0.53</v>
      </c>
      <c r="I67" s="47">
        <v>0</v>
      </c>
      <c r="J67" s="47">
        <v>63.05</v>
      </c>
      <c r="K67" s="47">
        <v>142.74</v>
      </c>
      <c r="L67" s="47">
        <v>0</v>
      </c>
      <c r="M67" s="75">
        <v>0</v>
      </c>
      <c r="N67" s="74">
        <v>0</v>
      </c>
      <c r="O67" s="47">
        <v>72.099999999999994</v>
      </c>
      <c r="P67" s="47">
        <v>0</v>
      </c>
      <c r="Q67" s="47">
        <v>0</v>
      </c>
      <c r="R67" s="47">
        <v>0</v>
      </c>
      <c r="S67" s="75">
        <v>0</v>
      </c>
      <c r="W67">
        <v>23.07</v>
      </c>
      <c r="X67">
        <v>0.53</v>
      </c>
      <c r="Y67">
        <v>17.3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23.07</v>
      </c>
      <c r="AG67">
        <v>1.92</v>
      </c>
      <c r="AH67">
        <v>0.23</v>
      </c>
      <c r="AI67">
        <v>59.46</v>
      </c>
      <c r="AJ67">
        <v>0.09</v>
      </c>
      <c r="AK67">
        <v>38.450000000000003</v>
      </c>
      <c r="AL67">
        <v>0.17</v>
      </c>
      <c r="AM67">
        <v>8.65</v>
      </c>
      <c r="AN67">
        <v>3.59</v>
      </c>
      <c r="AO67">
        <v>26.87</v>
      </c>
      <c r="AP67">
        <v>72.099999999999994</v>
      </c>
      <c r="AQ67">
        <v>23.07</v>
      </c>
      <c r="AR67">
        <v>0</v>
      </c>
      <c r="AS67">
        <v>7.21</v>
      </c>
      <c r="AT67">
        <v>26.87</v>
      </c>
    </row>
    <row r="68" spans="7:46">
      <c r="G68" t="s">
        <v>110</v>
      </c>
      <c r="H68" s="74">
        <v>0.53</v>
      </c>
      <c r="I68" s="47">
        <v>0</v>
      </c>
      <c r="J68" s="47">
        <v>54.47</v>
      </c>
      <c r="K68" s="47">
        <v>139.19</v>
      </c>
      <c r="L68" s="47">
        <v>0</v>
      </c>
      <c r="M68" s="75">
        <v>0</v>
      </c>
      <c r="N68" s="74">
        <v>0</v>
      </c>
      <c r="O68" s="47">
        <v>72.099999999999994</v>
      </c>
      <c r="P68" s="47">
        <v>0</v>
      </c>
      <c r="Q68" s="47">
        <v>0</v>
      </c>
      <c r="R68" s="47">
        <v>0</v>
      </c>
      <c r="S68" s="75">
        <v>0</v>
      </c>
      <c r="W68">
        <v>23.07</v>
      </c>
      <c r="X68">
        <v>0.53</v>
      </c>
      <c r="Y68">
        <v>17.3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23.07</v>
      </c>
      <c r="AG68">
        <v>3.56</v>
      </c>
      <c r="AH68">
        <v>0.15</v>
      </c>
      <c r="AI68">
        <v>50.88</v>
      </c>
      <c r="AJ68">
        <v>7.0000000000000007E-2</v>
      </c>
      <c r="AK68">
        <v>33.26</v>
      </c>
      <c r="AL68">
        <v>0.12</v>
      </c>
      <c r="AM68">
        <v>8.65</v>
      </c>
      <c r="AN68">
        <v>3.59</v>
      </c>
      <c r="AO68">
        <v>26.87</v>
      </c>
      <c r="AP68">
        <v>72.099999999999994</v>
      </c>
      <c r="AQ68">
        <v>23.07</v>
      </c>
      <c r="AR68">
        <v>0</v>
      </c>
      <c r="AS68">
        <v>7.21</v>
      </c>
      <c r="AT68">
        <v>26.87</v>
      </c>
    </row>
    <row r="69" spans="7:46">
      <c r="G69" t="s">
        <v>111</v>
      </c>
      <c r="H69" s="74">
        <v>0.53</v>
      </c>
      <c r="I69" s="47">
        <v>0</v>
      </c>
      <c r="J69" s="47">
        <v>46.36</v>
      </c>
      <c r="K69" s="47">
        <v>135.06</v>
      </c>
      <c r="L69" s="47">
        <v>0</v>
      </c>
      <c r="M69" s="75">
        <v>0</v>
      </c>
      <c r="N69" s="74">
        <v>0</v>
      </c>
      <c r="O69" s="47">
        <v>72.099999999999994</v>
      </c>
      <c r="P69" s="47">
        <v>0</v>
      </c>
      <c r="Q69" s="47">
        <v>0</v>
      </c>
      <c r="R69" s="47">
        <v>0</v>
      </c>
      <c r="S69" s="75">
        <v>0</v>
      </c>
      <c r="W69">
        <v>23.07</v>
      </c>
      <c r="X69">
        <v>0.53</v>
      </c>
      <c r="Y69">
        <v>17.3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23.07</v>
      </c>
      <c r="AG69">
        <v>2.79</v>
      </c>
      <c r="AH69">
        <v>0.04</v>
      </c>
      <c r="AI69">
        <v>42.77</v>
      </c>
      <c r="AJ69">
        <v>0.02</v>
      </c>
      <c r="AK69">
        <v>29.9</v>
      </c>
      <c r="AL69">
        <v>0.04</v>
      </c>
      <c r="AM69">
        <v>8.65</v>
      </c>
      <c r="AN69">
        <v>3.59</v>
      </c>
      <c r="AO69">
        <v>26.87</v>
      </c>
      <c r="AP69">
        <v>72.099999999999994</v>
      </c>
      <c r="AQ69">
        <v>23.07</v>
      </c>
      <c r="AR69">
        <v>0</v>
      </c>
      <c r="AS69">
        <v>7.21</v>
      </c>
      <c r="AT69">
        <v>26.87</v>
      </c>
    </row>
    <row r="70" spans="7:46">
      <c r="G70" t="s">
        <v>112</v>
      </c>
      <c r="H70" s="74">
        <v>0.53</v>
      </c>
      <c r="I70" s="47">
        <v>0</v>
      </c>
      <c r="J70" s="47">
        <v>38.849999999999994</v>
      </c>
      <c r="K70" s="47">
        <v>128.42000000000002</v>
      </c>
      <c r="L70" s="47">
        <v>0</v>
      </c>
      <c r="M70" s="75">
        <v>0</v>
      </c>
      <c r="N70" s="74">
        <v>0</v>
      </c>
      <c r="O70" s="47">
        <v>72.099999999999994</v>
      </c>
      <c r="P70" s="47">
        <v>0</v>
      </c>
      <c r="Q70" s="47">
        <v>0</v>
      </c>
      <c r="R70" s="47">
        <v>0</v>
      </c>
      <c r="S70" s="75">
        <v>0</v>
      </c>
      <c r="W70">
        <v>23.07</v>
      </c>
      <c r="X70">
        <v>0.53</v>
      </c>
      <c r="Y70">
        <v>17.3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23.07</v>
      </c>
      <c r="AG70">
        <v>3.75</v>
      </c>
      <c r="AH70">
        <v>0</v>
      </c>
      <c r="AI70">
        <v>35.26</v>
      </c>
      <c r="AJ70">
        <v>0</v>
      </c>
      <c r="AK70">
        <v>22.3</v>
      </c>
      <c r="AL70">
        <v>0</v>
      </c>
      <c r="AM70">
        <v>8.65</v>
      </c>
      <c r="AN70">
        <v>3.59</v>
      </c>
      <c r="AO70">
        <v>22.92</v>
      </c>
      <c r="AP70">
        <v>72.099999999999994</v>
      </c>
      <c r="AQ70">
        <v>23.07</v>
      </c>
      <c r="AR70">
        <v>0</v>
      </c>
      <c r="AS70">
        <v>7.21</v>
      </c>
      <c r="AT70">
        <v>22.92</v>
      </c>
    </row>
    <row r="71" spans="7:46">
      <c r="G71" t="s">
        <v>113</v>
      </c>
      <c r="H71" s="74">
        <v>0.53</v>
      </c>
      <c r="I71" s="47">
        <v>0</v>
      </c>
      <c r="J71" s="47">
        <v>31.610000000000003</v>
      </c>
      <c r="K71" s="47">
        <v>102.36999999999999</v>
      </c>
      <c r="L71" s="47">
        <v>0</v>
      </c>
      <c r="M71" s="75">
        <v>0</v>
      </c>
      <c r="N71" s="74">
        <v>0</v>
      </c>
      <c r="O71" s="47">
        <v>72.099999999999994</v>
      </c>
      <c r="P71" s="47">
        <v>0</v>
      </c>
      <c r="Q71" s="47">
        <v>0</v>
      </c>
      <c r="R71" s="47">
        <v>0</v>
      </c>
      <c r="S71" s="75">
        <v>0</v>
      </c>
      <c r="W71">
        <v>23.07</v>
      </c>
      <c r="X71">
        <v>0.53</v>
      </c>
      <c r="Y71">
        <v>17.3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23.07</v>
      </c>
      <c r="AG71">
        <v>0</v>
      </c>
      <c r="AH71">
        <v>0</v>
      </c>
      <c r="AI71">
        <v>28.67</v>
      </c>
      <c r="AJ71">
        <v>0</v>
      </c>
      <c r="AK71">
        <v>0</v>
      </c>
      <c r="AL71">
        <v>0</v>
      </c>
      <c r="AM71">
        <v>8.65</v>
      </c>
      <c r="AN71">
        <v>2.94</v>
      </c>
      <c r="AO71">
        <v>22.92</v>
      </c>
      <c r="AP71">
        <v>72.099999999999994</v>
      </c>
      <c r="AQ71">
        <v>23.07</v>
      </c>
      <c r="AR71">
        <v>0</v>
      </c>
      <c r="AS71">
        <v>7.21</v>
      </c>
      <c r="AT71">
        <v>22.92</v>
      </c>
    </row>
    <row r="72" spans="7:46">
      <c r="G72" t="s">
        <v>114</v>
      </c>
      <c r="H72" s="74">
        <v>0.53</v>
      </c>
      <c r="I72" s="47">
        <v>0</v>
      </c>
      <c r="J72" s="47">
        <v>25.330000000000002</v>
      </c>
      <c r="K72" s="47">
        <v>102.36999999999999</v>
      </c>
      <c r="L72" s="47">
        <v>0</v>
      </c>
      <c r="M72" s="75">
        <v>0</v>
      </c>
      <c r="N72" s="74">
        <v>0</v>
      </c>
      <c r="O72" s="47">
        <v>72.099999999999994</v>
      </c>
      <c r="P72" s="47">
        <v>0</v>
      </c>
      <c r="Q72" s="47">
        <v>0</v>
      </c>
      <c r="R72" s="47">
        <v>0</v>
      </c>
      <c r="S72" s="75">
        <v>0</v>
      </c>
      <c r="W72">
        <v>23.07</v>
      </c>
      <c r="X72">
        <v>0.53</v>
      </c>
      <c r="Y72">
        <v>17.3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23.07</v>
      </c>
      <c r="AG72">
        <v>0</v>
      </c>
      <c r="AH72">
        <v>0</v>
      </c>
      <c r="AI72">
        <v>22.39</v>
      </c>
      <c r="AJ72">
        <v>0</v>
      </c>
      <c r="AK72">
        <v>0</v>
      </c>
      <c r="AL72">
        <v>0</v>
      </c>
      <c r="AM72">
        <v>8.65</v>
      </c>
      <c r="AN72">
        <v>2.94</v>
      </c>
      <c r="AO72">
        <v>22.92</v>
      </c>
      <c r="AP72">
        <v>72.099999999999994</v>
      </c>
      <c r="AQ72">
        <v>23.07</v>
      </c>
      <c r="AR72">
        <v>0</v>
      </c>
      <c r="AS72">
        <v>7.21</v>
      </c>
      <c r="AT72">
        <v>22.92</v>
      </c>
    </row>
    <row r="73" spans="7:46">
      <c r="G73" t="s">
        <v>115</v>
      </c>
      <c r="H73" s="74">
        <v>0.53</v>
      </c>
      <c r="I73" s="47">
        <v>0</v>
      </c>
      <c r="J73" s="47">
        <v>19.190000000000001</v>
      </c>
      <c r="K73" s="47">
        <v>102.36999999999999</v>
      </c>
      <c r="L73" s="47">
        <v>0</v>
      </c>
      <c r="M73" s="75">
        <v>0</v>
      </c>
      <c r="N73" s="74">
        <v>0</v>
      </c>
      <c r="O73" s="47">
        <v>72.099999999999994</v>
      </c>
      <c r="P73" s="47">
        <v>0</v>
      </c>
      <c r="Q73" s="47">
        <v>0</v>
      </c>
      <c r="R73" s="47">
        <v>0</v>
      </c>
      <c r="S73" s="75">
        <v>0</v>
      </c>
      <c r="W73">
        <v>23.07</v>
      </c>
      <c r="X73">
        <v>0.53</v>
      </c>
      <c r="Y73">
        <v>17.3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23.07</v>
      </c>
      <c r="AG73">
        <v>0</v>
      </c>
      <c r="AH73">
        <v>0</v>
      </c>
      <c r="AI73">
        <v>16.25</v>
      </c>
      <c r="AJ73">
        <v>0</v>
      </c>
      <c r="AK73">
        <v>0</v>
      </c>
      <c r="AL73">
        <v>0</v>
      </c>
      <c r="AM73">
        <v>8.65</v>
      </c>
      <c r="AN73">
        <v>2.94</v>
      </c>
      <c r="AO73">
        <v>22.92</v>
      </c>
      <c r="AP73">
        <v>72.099999999999994</v>
      </c>
      <c r="AQ73">
        <v>23.07</v>
      </c>
      <c r="AR73">
        <v>0</v>
      </c>
      <c r="AS73">
        <v>7.21</v>
      </c>
      <c r="AT73">
        <v>22.92</v>
      </c>
    </row>
    <row r="74" spans="7:46">
      <c r="G74" t="s">
        <v>116</v>
      </c>
      <c r="H74" s="74">
        <v>0.53</v>
      </c>
      <c r="I74" s="47">
        <v>0</v>
      </c>
      <c r="J74" s="47">
        <v>12.91</v>
      </c>
      <c r="K74" s="47">
        <v>102.36999999999999</v>
      </c>
      <c r="L74" s="47">
        <v>0</v>
      </c>
      <c r="M74" s="75">
        <v>0</v>
      </c>
      <c r="N74" s="74">
        <v>0</v>
      </c>
      <c r="O74" s="47">
        <v>72.099999999999994</v>
      </c>
      <c r="P74" s="47">
        <v>0</v>
      </c>
      <c r="Q74" s="47">
        <v>0</v>
      </c>
      <c r="R74" s="47">
        <v>0</v>
      </c>
      <c r="S74" s="75">
        <v>0</v>
      </c>
      <c r="W74">
        <v>23.07</v>
      </c>
      <c r="X74">
        <v>0.53</v>
      </c>
      <c r="Y74">
        <v>17.3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23.07</v>
      </c>
      <c r="AG74">
        <v>0</v>
      </c>
      <c r="AH74">
        <v>0</v>
      </c>
      <c r="AI74">
        <v>9.9700000000000006</v>
      </c>
      <c r="AJ74">
        <v>0</v>
      </c>
      <c r="AK74">
        <v>0</v>
      </c>
      <c r="AL74">
        <v>0</v>
      </c>
      <c r="AM74">
        <v>8.65</v>
      </c>
      <c r="AN74">
        <v>2.94</v>
      </c>
      <c r="AO74">
        <v>22.92</v>
      </c>
      <c r="AP74">
        <v>72.099999999999994</v>
      </c>
      <c r="AQ74">
        <v>23.07</v>
      </c>
      <c r="AR74">
        <v>0</v>
      </c>
      <c r="AS74">
        <v>7.21</v>
      </c>
      <c r="AT74">
        <v>22.92</v>
      </c>
    </row>
    <row r="75" spans="7:46">
      <c r="G75" t="s">
        <v>117</v>
      </c>
      <c r="H75" s="74">
        <v>0.53</v>
      </c>
      <c r="I75" s="47">
        <v>0</v>
      </c>
      <c r="J75" s="47">
        <v>5.4</v>
      </c>
      <c r="K75" s="47">
        <v>102.36999999999999</v>
      </c>
      <c r="L75" s="47">
        <v>0</v>
      </c>
      <c r="M75" s="75">
        <v>0</v>
      </c>
      <c r="N75" s="74">
        <v>86.51</v>
      </c>
      <c r="O75" s="47">
        <v>264.36</v>
      </c>
      <c r="P75" s="47">
        <v>0</v>
      </c>
      <c r="Q75" s="47">
        <v>0</v>
      </c>
      <c r="R75" s="47">
        <v>0</v>
      </c>
      <c r="S75" s="75">
        <v>0</v>
      </c>
      <c r="W75">
        <v>23.07</v>
      </c>
      <c r="X75">
        <v>0.53</v>
      </c>
      <c r="Y75">
        <v>17.3</v>
      </c>
      <c r="Z75">
        <v>0</v>
      </c>
      <c r="AA75">
        <v>38.450000000000003</v>
      </c>
      <c r="AB75">
        <v>0</v>
      </c>
      <c r="AC75">
        <v>192.26</v>
      </c>
      <c r="AD75">
        <v>48.06</v>
      </c>
      <c r="AE75">
        <v>0</v>
      </c>
      <c r="AF75">
        <v>23.07</v>
      </c>
      <c r="AG75">
        <v>0</v>
      </c>
      <c r="AH75">
        <v>0</v>
      </c>
      <c r="AI75">
        <v>2.64</v>
      </c>
      <c r="AJ75">
        <v>0</v>
      </c>
      <c r="AK75">
        <v>0</v>
      </c>
      <c r="AL75">
        <v>0</v>
      </c>
      <c r="AM75">
        <v>8.65</v>
      </c>
      <c r="AN75">
        <v>2.76</v>
      </c>
      <c r="AO75">
        <v>32</v>
      </c>
      <c r="AP75">
        <v>72.099999999999994</v>
      </c>
      <c r="AQ75">
        <v>23.07</v>
      </c>
      <c r="AR75">
        <v>0</v>
      </c>
      <c r="AS75">
        <v>7.21</v>
      </c>
      <c r="AT75">
        <v>12.12</v>
      </c>
    </row>
    <row r="76" spans="7:46">
      <c r="G76" t="s">
        <v>118</v>
      </c>
      <c r="H76" s="74">
        <v>0.53</v>
      </c>
      <c r="I76" s="47">
        <v>0</v>
      </c>
      <c r="J76" s="47">
        <v>4.0299999999999994</v>
      </c>
      <c r="K76" s="47">
        <v>102.36999999999999</v>
      </c>
      <c r="L76" s="47">
        <v>0</v>
      </c>
      <c r="M76" s="75">
        <v>0</v>
      </c>
      <c r="N76" s="74">
        <v>86.51</v>
      </c>
      <c r="O76" s="47">
        <v>264.36</v>
      </c>
      <c r="P76" s="47">
        <v>0</v>
      </c>
      <c r="Q76" s="47">
        <v>0</v>
      </c>
      <c r="R76" s="47">
        <v>0</v>
      </c>
      <c r="S76" s="75">
        <v>0</v>
      </c>
      <c r="W76">
        <v>23.07</v>
      </c>
      <c r="X76">
        <v>0.53</v>
      </c>
      <c r="Y76">
        <v>17.3</v>
      </c>
      <c r="Z76">
        <v>0</v>
      </c>
      <c r="AA76">
        <v>38.450000000000003</v>
      </c>
      <c r="AB76">
        <v>0</v>
      </c>
      <c r="AC76">
        <v>192.26</v>
      </c>
      <c r="AD76">
        <v>48.06</v>
      </c>
      <c r="AE76">
        <v>0</v>
      </c>
      <c r="AF76">
        <v>23.07</v>
      </c>
      <c r="AG76">
        <v>0</v>
      </c>
      <c r="AH76">
        <v>0</v>
      </c>
      <c r="AI76">
        <v>1.27</v>
      </c>
      <c r="AJ76">
        <v>0</v>
      </c>
      <c r="AK76">
        <v>0</v>
      </c>
      <c r="AL76">
        <v>0</v>
      </c>
      <c r="AM76">
        <v>8.65</v>
      </c>
      <c r="AN76">
        <v>2.76</v>
      </c>
      <c r="AO76">
        <v>32</v>
      </c>
      <c r="AP76">
        <v>72.099999999999994</v>
      </c>
      <c r="AQ76">
        <v>23.07</v>
      </c>
      <c r="AR76">
        <v>0</v>
      </c>
      <c r="AS76">
        <v>7.21</v>
      </c>
      <c r="AT76">
        <v>3.09</v>
      </c>
    </row>
    <row r="77" spans="7:46">
      <c r="G77" t="s">
        <v>119</v>
      </c>
      <c r="H77" s="74">
        <v>0.53</v>
      </c>
      <c r="I77" s="47">
        <v>0</v>
      </c>
      <c r="J77" s="47">
        <v>3.04</v>
      </c>
      <c r="K77" s="47">
        <v>102.36999999999999</v>
      </c>
      <c r="L77" s="47">
        <v>0</v>
      </c>
      <c r="M77" s="75">
        <v>0</v>
      </c>
      <c r="N77" s="74">
        <v>86.51</v>
      </c>
      <c r="O77" s="47">
        <v>312.41999999999996</v>
      </c>
      <c r="P77" s="47">
        <v>0</v>
      </c>
      <c r="Q77" s="47">
        <v>0</v>
      </c>
      <c r="R77" s="47">
        <v>0</v>
      </c>
      <c r="S77" s="75">
        <v>0</v>
      </c>
      <c r="W77">
        <v>23.07</v>
      </c>
      <c r="X77">
        <v>0.53</v>
      </c>
      <c r="Y77">
        <v>17.3</v>
      </c>
      <c r="Z77">
        <v>0</v>
      </c>
      <c r="AA77">
        <v>38.450000000000003</v>
      </c>
      <c r="AB77">
        <v>0</v>
      </c>
      <c r="AC77">
        <v>192.26</v>
      </c>
      <c r="AD77">
        <v>48.06</v>
      </c>
      <c r="AE77">
        <v>48.06</v>
      </c>
      <c r="AF77">
        <v>23.07</v>
      </c>
      <c r="AG77">
        <v>0</v>
      </c>
      <c r="AH77">
        <v>0</v>
      </c>
      <c r="AI77">
        <v>0.28000000000000003</v>
      </c>
      <c r="AJ77">
        <v>0</v>
      </c>
      <c r="AK77">
        <v>0</v>
      </c>
      <c r="AL77">
        <v>0</v>
      </c>
      <c r="AM77">
        <v>8.65</v>
      </c>
      <c r="AN77">
        <v>2.76</v>
      </c>
      <c r="AO77">
        <v>32</v>
      </c>
      <c r="AP77">
        <v>72.099999999999994</v>
      </c>
      <c r="AQ77">
        <v>23.07</v>
      </c>
      <c r="AR77">
        <v>0</v>
      </c>
      <c r="AS77">
        <v>7.21</v>
      </c>
      <c r="AT77">
        <v>32</v>
      </c>
    </row>
    <row r="78" spans="7:46">
      <c r="G78" t="s">
        <v>120</v>
      </c>
      <c r="H78" s="74">
        <v>0.53</v>
      </c>
      <c r="I78" s="47">
        <v>0</v>
      </c>
      <c r="J78" s="47">
        <v>2.8899999999999997</v>
      </c>
      <c r="K78" s="47">
        <v>102.36999999999999</v>
      </c>
      <c r="L78" s="47">
        <v>0</v>
      </c>
      <c r="M78" s="75">
        <v>0</v>
      </c>
      <c r="N78" s="74">
        <v>86.51</v>
      </c>
      <c r="O78" s="47">
        <v>312.41999999999996</v>
      </c>
      <c r="P78" s="47">
        <v>0</v>
      </c>
      <c r="Q78" s="47">
        <v>0</v>
      </c>
      <c r="R78" s="47">
        <v>0</v>
      </c>
      <c r="S78" s="75">
        <v>0</v>
      </c>
      <c r="W78">
        <v>23.07</v>
      </c>
      <c r="X78">
        <v>0.53</v>
      </c>
      <c r="Y78">
        <v>17.3</v>
      </c>
      <c r="Z78">
        <v>0</v>
      </c>
      <c r="AA78">
        <v>38.450000000000003</v>
      </c>
      <c r="AB78">
        <v>0</v>
      </c>
      <c r="AC78">
        <v>192.26</v>
      </c>
      <c r="AD78">
        <v>48.06</v>
      </c>
      <c r="AE78">
        <v>48.06</v>
      </c>
      <c r="AF78">
        <v>23.07</v>
      </c>
      <c r="AG78">
        <v>0</v>
      </c>
      <c r="AH78">
        <v>0</v>
      </c>
      <c r="AI78">
        <v>0.13</v>
      </c>
      <c r="AJ78">
        <v>0</v>
      </c>
      <c r="AK78">
        <v>0</v>
      </c>
      <c r="AL78">
        <v>0</v>
      </c>
      <c r="AM78">
        <v>8.65</v>
      </c>
      <c r="AN78">
        <v>2.76</v>
      </c>
      <c r="AO78">
        <v>32</v>
      </c>
      <c r="AP78">
        <v>72.099999999999994</v>
      </c>
      <c r="AQ78">
        <v>23.07</v>
      </c>
      <c r="AR78">
        <v>0</v>
      </c>
      <c r="AS78">
        <v>7.21</v>
      </c>
      <c r="AT78">
        <v>32</v>
      </c>
    </row>
    <row r="79" spans="7:46">
      <c r="G79" t="s">
        <v>121</v>
      </c>
      <c r="H79" s="74">
        <v>0.62</v>
      </c>
      <c r="I79" s="47">
        <v>0</v>
      </c>
      <c r="J79" s="47">
        <v>2.8</v>
      </c>
      <c r="K79" s="47">
        <v>102.36999999999999</v>
      </c>
      <c r="L79" s="47">
        <v>0</v>
      </c>
      <c r="M79" s="75">
        <v>0</v>
      </c>
      <c r="N79" s="74">
        <v>86.51</v>
      </c>
      <c r="O79" s="47">
        <v>312.41999999999996</v>
      </c>
      <c r="P79" s="47">
        <v>0</v>
      </c>
      <c r="Q79" s="47">
        <v>0</v>
      </c>
      <c r="R79" s="47">
        <v>0</v>
      </c>
      <c r="S79" s="75">
        <v>0</v>
      </c>
      <c r="W79">
        <v>23.07</v>
      </c>
      <c r="X79">
        <v>0.62</v>
      </c>
      <c r="Y79">
        <v>17.3</v>
      </c>
      <c r="Z79">
        <v>0</v>
      </c>
      <c r="AA79">
        <v>38.450000000000003</v>
      </c>
      <c r="AB79">
        <v>0</v>
      </c>
      <c r="AC79">
        <v>192.26</v>
      </c>
      <c r="AD79">
        <v>48.06</v>
      </c>
      <c r="AE79">
        <v>48.06</v>
      </c>
      <c r="AF79">
        <v>23.07</v>
      </c>
      <c r="AG79">
        <v>0</v>
      </c>
      <c r="AH79">
        <v>0</v>
      </c>
      <c r="AI79">
        <v>0.13</v>
      </c>
      <c r="AJ79">
        <v>0</v>
      </c>
      <c r="AK79">
        <v>0</v>
      </c>
      <c r="AL79">
        <v>0</v>
      </c>
      <c r="AM79">
        <v>8.65</v>
      </c>
      <c r="AN79">
        <v>2.67</v>
      </c>
      <c r="AO79">
        <v>32</v>
      </c>
      <c r="AP79">
        <v>72.099999999999994</v>
      </c>
      <c r="AQ79">
        <v>23.07</v>
      </c>
      <c r="AR79">
        <v>0</v>
      </c>
      <c r="AS79">
        <v>7.21</v>
      </c>
      <c r="AT79">
        <v>32</v>
      </c>
    </row>
    <row r="80" spans="7:46">
      <c r="G80" t="s">
        <v>122</v>
      </c>
      <c r="H80" s="74">
        <v>0.62</v>
      </c>
      <c r="I80" s="47">
        <v>0</v>
      </c>
      <c r="J80" s="47">
        <v>2.8</v>
      </c>
      <c r="K80" s="47">
        <v>102.36999999999999</v>
      </c>
      <c r="L80" s="47">
        <v>0</v>
      </c>
      <c r="M80" s="75">
        <v>0</v>
      </c>
      <c r="N80" s="74">
        <v>86.51</v>
      </c>
      <c r="O80" s="47">
        <v>312.41999999999996</v>
      </c>
      <c r="P80" s="47">
        <v>0</v>
      </c>
      <c r="Q80" s="47">
        <v>0</v>
      </c>
      <c r="R80" s="47">
        <v>0</v>
      </c>
      <c r="S80" s="75">
        <v>0</v>
      </c>
      <c r="W80">
        <v>23.07</v>
      </c>
      <c r="X80">
        <v>0.62</v>
      </c>
      <c r="Y80">
        <v>17.3</v>
      </c>
      <c r="Z80">
        <v>0</v>
      </c>
      <c r="AA80">
        <v>38.450000000000003</v>
      </c>
      <c r="AB80">
        <v>0</v>
      </c>
      <c r="AC80">
        <v>192.26</v>
      </c>
      <c r="AD80">
        <v>48.06</v>
      </c>
      <c r="AE80">
        <v>48.06</v>
      </c>
      <c r="AF80">
        <v>23.07</v>
      </c>
      <c r="AG80">
        <v>0</v>
      </c>
      <c r="AH80">
        <v>0</v>
      </c>
      <c r="AI80">
        <v>0.13</v>
      </c>
      <c r="AJ80">
        <v>0</v>
      </c>
      <c r="AK80">
        <v>0</v>
      </c>
      <c r="AL80">
        <v>0</v>
      </c>
      <c r="AM80">
        <v>8.65</v>
      </c>
      <c r="AN80">
        <v>2.67</v>
      </c>
      <c r="AO80">
        <v>32</v>
      </c>
      <c r="AP80">
        <v>72.099999999999994</v>
      </c>
      <c r="AQ80">
        <v>23.07</v>
      </c>
      <c r="AR80">
        <v>0</v>
      </c>
      <c r="AS80">
        <v>7.21</v>
      </c>
      <c r="AT80">
        <v>32</v>
      </c>
    </row>
    <row r="81" spans="7:46">
      <c r="G81" t="s">
        <v>123</v>
      </c>
      <c r="H81" s="74">
        <v>0.62</v>
      </c>
      <c r="I81" s="47">
        <v>0</v>
      </c>
      <c r="J81" s="47">
        <v>2.67</v>
      </c>
      <c r="K81" s="47">
        <v>102.36999999999999</v>
      </c>
      <c r="L81" s="47">
        <v>0</v>
      </c>
      <c r="M81" s="75">
        <v>0</v>
      </c>
      <c r="N81" s="74">
        <v>86.51</v>
      </c>
      <c r="O81" s="47">
        <v>312.41999999999996</v>
      </c>
      <c r="P81" s="47">
        <v>0</v>
      </c>
      <c r="Q81" s="47">
        <v>0</v>
      </c>
      <c r="R81" s="47">
        <v>0</v>
      </c>
      <c r="S81" s="75">
        <v>0</v>
      </c>
      <c r="W81">
        <v>23.07</v>
      </c>
      <c r="X81">
        <v>0.62</v>
      </c>
      <c r="Y81">
        <v>17.3</v>
      </c>
      <c r="Z81">
        <v>0</v>
      </c>
      <c r="AA81">
        <v>38.450000000000003</v>
      </c>
      <c r="AB81">
        <v>0</v>
      </c>
      <c r="AC81">
        <v>192.26</v>
      </c>
      <c r="AD81">
        <v>48.06</v>
      </c>
      <c r="AE81">
        <v>48.06</v>
      </c>
      <c r="AF81">
        <v>23.07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8.65</v>
      </c>
      <c r="AN81">
        <v>2.67</v>
      </c>
      <c r="AO81">
        <v>32</v>
      </c>
      <c r="AP81">
        <v>72.099999999999994</v>
      </c>
      <c r="AQ81">
        <v>23.07</v>
      </c>
      <c r="AR81">
        <v>0</v>
      </c>
      <c r="AS81">
        <v>7.21</v>
      </c>
      <c r="AT81">
        <v>32</v>
      </c>
    </row>
    <row r="82" spans="7:46">
      <c r="G82" t="s">
        <v>124</v>
      </c>
      <c r="H82" s="74">
        <v>0.62</v>
      </c>
      <c r="I82" s="47">
        <v>0</v>
      </c>
      <c r="J82" s="47">
        <v>2.67</v>
      </c>
      <c r="K82" s="47">
        <v>102.36999999999999</v>
      </c>
      <c r="L82" s="47">
        <v>0</v>
      </c>
      <c r="M82" s="75">
        <v>0</v>
      </c>
      <c r="N82" s="74">
        <v>86.51</v>
      </c>
      <c r="O82" s="47">
        <v>312.41999999999996</v>
      </c>
      <c r="P82" s="47">
        <v>0</v>
      </c>
      <c r="Q82" s="47">
        <v>0</v>
      </c>
      <c r="R82" s="47">
        <v>0</v>
      </c>
      <c r="S82" s="75">
        <v>0</v>
      </c>
      <c r="W82">
        <v>23.07</v>
      </c>
      <c r="X82">
        <v>0.62</v>
      </c>
      <c r="Y82">
        <v>17.3</v>
      </c>
      <c r="Z82">
        <v>0</v>
      </c>
      <c r="AA82">
        <v>38.450000000000003</v>
      </c>
      <c r="AB82">
        <v>0</v>
      </c>
      <c r="AC82">
        <v>192.26</v>
      </c>
      <c r="AD82">
        <v>48.06</v>
      </c>
      <c r="AE82">
        <v>48.06</v>
      </c>
      <c r="AF82">
        <v>23.07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8.65</v>
      </c>
      <c r="AN82">
        <v>2.67</v>
      </c>
      <c r="AO82">
        <v>32</v>
      </c>
      <c r="AP82">
        <v>72.099999999999994</v>
      </c>
      <c r="AQ82">
        <v>23.07</v>
      </c>
      <c r="AR82">
        <v>0</v>
      </c>
      <c r="AS82">
        <v>7.21</v>
      </c>
      <c r="AT82">
        <v>32</v>
      </c>
    </row>
    <row r="83" spans="7:46">
      <c r="G83" t="s">
        <v>125</v>
      </c>
      <c r="H83" s="74">
        <v>0.62</v>
      </c>
      <c r="I83" s="47">
        <v>0</v>
      </c>
      <c r="J83" s="47">
        <v>2.48</v>
      </c>
      <c r="K83" s="47">
        <v>102.36999999999999</v>
      </c>
      <c r="L83" s="47">
        <v>0</v>
      </c>
      <c r="M83" s="75">
        <v>0</v>
      </c>
      <c r="N83" s="74">
        <v>86.51</v>
      </c>
      <c r="O83" s="47">
        <v>264.36</v>
      </c>
      <c r="P83" s="47">
        <v>0</v>
      </c>
      <c r="Q83" s="47">
        <v>0</v>
      </c>
      <c r="R83" s="47">
        <v>0</v>
      </c>
      <c r="S83" s="75">
        <v>0</v>
      </c>
      <c r="W83">
        <v>23.07</v>
      </c>
      <c r="X83">
        <v>0.62</v>
      </c>
      <c r="Y83">
        <v>17.3</v>
      </c>
      <c r="Z83">
        <v>0</v>
      </c>
      <c r="AA83">
        <v>38.450000000000003</v>
      </c>
      <c r="AB83">
        <v>0</v>
      </c>
      <c r="AC83">
        <v>144.19999999999999</v>
      </c>
      <c r="AD83">
        <v>48.06</v>
      </c>
      <c r="AE83">
        <v>48.06</v>
      </c>
      <c r="AF83">
        <v>23.07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8.65</v>
      </c>
      <c r="AN83">
        <v>2.48</v>
      </c>
      <c r="AO83">
        <v>32</v>
      </c>
      <c r="AP83">
        <v>72.099999999999994</v>
      </c>
      <c r="AQ83">
        <v>23.07</v>
      </c>
      <c r="AR83">
        <v>0</v>
      </c>
      <c r="AS83">
        <v>7.21</v>
      </c>
      <c r="AT83">
        <v>17.670000000000002</v>
      </c>
    </row>
    <row r="84" spans="7:46">
      <c r="G84" t="s">
        <v>126</v>
      </c>
      <c r="H84" s="74">
        <v>0.62</v>
      </c>
      <c r="I84" s="47">
        <v>0</v>
      </c>
      <c r="J84" s="47">
        <v>2.48</v>
      </c>
      <c r="K84" s="47">
        <v>102.36999999999999</v>
      </c>
      <c r="L84" s="47">
        <v>0</v>
      </c>
      <c r="M84" s="75">
        <v>0</v>
      </c>
      <c r="N84" s="74">
        <v>86.51</v>
      </c>
      <c r="O84" s="47">
        <v>264.36</v>
      </c>
      <c r="P84" s="47">
        <v>0</v>
      </c>
      <c r="Q84" s="47">
        <v>0</v>
      </c>
      <c r="R84" s="47">
        <v>0</v>
      </c>
      <c r="S84" s="75">
        <v>0</v>
      </c>
      <c r="W84">
        <v>23.07</v>
      </c>
      <c r="X84">
        <v>0.62</v>
      </c>
      <c r="Y84">
        <v>17.3</v>
      </c>
      <c r="Z84">
        <v>0</v>
      </c>
      <c r="AA84">
        <v>38.450000000000003</v>
      </c>
      <c r="AB84">
        <v>0</v>
      </c>
      <c r="AC84">
        <v>144.19999999999999</v>
      </c>
      <c r="AD84">
        <v>48.06</v>
      </c>
      <c r="AE84">
        <v>48.06</v>
      </c>
      <c r="AF84">
        <v>23.07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8.65</v>
      </c>
      <c r="AN84">
        <v>2.48</v>
      </c>
      <c r="AO84">
        <v>32</v>
      </c>
      <c r="AP84">
        <v>72.099999999999994</v>
      </c>
      <c r="AQ84">
        <v>23.07</v>
      </c>
      <c r="AR84">
        <v>0</v>
      </c>
      <c r="AS84">
        <v>7.21</v>
      </c>
      <c r="AT84">
        <v>17.670000000000002</v>
      </c>
    </row>
    <row r="85" spans="7:46">
      <c r="G85" t="s">
        <v>127</v>
      </c>
      <c r="H85" s="74">
        <v>0.62</v>
      </c>
      <c r="I85" s="47">
        <v>0</v>
      </c>
      <c r="J85" s="47">
        <v>3.22</v>
      </c>
      <c r="K85" s="47">
        <v>102.36999999999999</v>
      </c>
      <c r="L85" s="47">
        <v>0</v>
      </c>
      <c r="M85" s="75">
        <v>0</v>
      </c>
      <c r="N85" s="74">
        <v>86.51</v>
      </c>
      <c r="O85" s="47">
        <v>264.36</v>
      </c>
      <c r="P85" s="47">
        <v>0</v>
      </c>
      <c r="Q85" s="47">
        <v>0</v>
      </c>
      <c r="R85" s="47">
        <v>0</v>
      </c>
      <c r="S85" s="75">
        <v>0</v>
      </c>
      <c r="W85">
        <v>23.07</v>
      </c>
      <c r="X85">
        <v>0.62</v>
      </c>
      <c r="Y85">
        <v>17.3</v>
      </c>
      <c r="Z85">
        <v>0</v>
      </c>
      <c r="AA85">
        <v>38.450000000000003</v>
      </c>
      <c r="AB85">
        <v>0</v>
      </c>
      <c r="AC85">
        <v>144.19999999999999</v>
      </c>
      <c r="AD85">
        <v>48.06</v>
      </c>
      <c r="AE85">
        <v>48.06</v>
      </c>
      <c r="AF85">
        <v>23.07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8.65</v>
      </c>
      <c r="AN85">
        <v>3.22</v>
      </c>
      <c r="AO85">
        <v>32</v>
      </c>
      <c r="AP85">
        <v>72.099999999999994</v>
      </c>
      <c r="AQ85">
        <v>23.07</v>
      </c>
      <c r="AR85">
        <v>0</v>
      </c>
      <c r="AS85">
        <v>7.21</v>
      </c>
      <c r="AT85">
        <v>17.670000000000002</v>
      </c>
    </row>
    <row r="86" spans="7:46">
      <c r="G86" t="s">
        <v>128</v>
      </c>
      <c r="H86" s="74">
        <v>0.62</v>
      </c>
      <c r="I86" s="47">
        <v>0</v>
      </c>
      <c r="J86" s="47">
        <v>3.22</v>
      </c>
      <c r="K86" s="47">
        <v>102.36999999999999</v>
      </c>
      <c r="L86" s="47">
        <v>0</v>
      </c>
      <c r="M86" s="75">
        <v>0</v>
      </c>
      <c r="N86" s="74">
        <v>86.51</v>
      </c>
      <c r="O86" s="47">
        <v>264.36</v>
      </c>
      <c r="P86" s="47">
        <v>0</v>
      </c>
      <c r="Q86" s="47">
        <v>0</v>
      </c>
      <c r="R86" s="47">
        <v>0</v>
      </c>
      <c r="S86" s="75">
        <v>0</v>
      </c>
      <c r="W86">
        <v>23.07</v>
      </c>
      <c r="X86">
        <v>0.62</v>
      </c>
      <c r="Y86">
        <v>17.3</v>
      </c>
      <c r="Z86">
        <v>0</v>
      </c>
      <c r="AA86">
        <v>38.450000000000003</v>
      </c>
      <c r="AB86">
        <v>0</v>
      </c>
      <c r="AC86">
        <v>144.19999999999999</v>
      </c>
      <c r="AD86">
        <v>48.06</v>
      </c>
      <c r="AE86">
        <v>48.06</v>
      </c>
      <c r="AF86">
        <v>23.07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8.65</v>
      </c>
      <c r="AN86">
        <v>3.22</v>
      </c>
      <c r="AO86">
        <v>32</v>
      </c>
      <c r="AP86">
        <v>72.099999999999994</v>
      </c>
      <c r="AQ86">
        <v>23.07</v>
      </c>
      <c r="AR86">
        <v>0</v>
      </c>
      <c r="AS86">
        <v>7.21</v>
      </c>
      <c r="AT86">
        <v>25.65</v>
      </c>
    </row>
    <row r="87" spans="7:46">
      <c r="G87" t="s">
        <v>129</v>
      </c>
      <c r="H87" s="74">
        <v>0.57999999999999996</v>
      </c>
      <c r="I87" s="47">
        <v>0</v>
      </c>
      <c r="J87" s="47">
        <v>3.22</v>
      </c>
      <c r="K87" s="47">
        <v>102.36999999999999</v>
      </c>
      <c r="L87" s="47">
        <v>0</v>
      </c>
      <c r="M87" s="75">
        <v>0</v>
      </c>
      <c r="N87" s="74">
        <v>86.51</v>
      </c>
      <c r="O87" s="47">
        <v>264.36</v>
      </c>
      <c r="P87" s="47">
        <v>0</v>
      </c>
      <c r="Q87" s="47">
        <v>0</v>
      </c>
      <c r="R87" s="47">
        <v>0</v>
      </c>
      <c r="S87" s="75">
        <v>0</v>
      </c>
      <c r="W87">
        <v>23.07</v>
      </c>
      <c r="X87">
        <v>0.57999999999999996</v>
      </c>
      <c r="Y87">
        <v>17.3</v>
      </c>
      <c r="Z87">
        <v>0</v>
      </c>
      <c r="AA87">
        <v>38.450000000000003</v>
      </c>
      <c r="AB87">
        <v>0</v>
      </c>
      <c r="AC87">
        <v>144.19999999999999</v>
      </c>
      <c r="AD87">
        <v>48.06</v>
      </c>
      <c r="AE87">
        <v>48.06</v>
      </c>
      <c r="AF87">
        <v>23.07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8.65</v>
      </c>
      <c r="AN87">
        <v>3.22</v>
      </c>
      <c r="AO87">
        <v>32</v>
      </c>
      <c r="AP87">
        <v>72.099999999999994</v>
      </c>
      <c r="AQ87">
        <v>23.07</v>
      </c>
      <c r="AR87">
        <v>0</v>
      </c>
      <c r="AS87">
        <v>7.21</v>
      </c>
      <c r="AT87">
        <v>25.65</v>
      </c>
    </row>
    <row r="88" spans="7:46">
      <c r="G88" t="s">
        <v>130</v>
      </c>
      <c r="H88" s="74">
        <v>0.57999999999999996</v>
      </c>
      <c r="I88" s="47">
        <v>0</v>
      </c>
      <c r="J88" s="47">
        <v>3.22</v>
      </c>
      <c r="K88" s="47">
        <v>102.36999999999999</v>
      </c>
      <c r="L88" s="47">
        <v>0</v>
      </c>
      <c r="M88" s="75">
        <v>0</v>
      </c>
      <c r="N88" s="74">
        <v>86.51</v>
      </c>
      <c r="O88" s="47">
        <v>264.36</v>
      </c>
      <c r="P88" s="47">
        <v>0</v>
      </c>
      <c r="Q88" s="47">
        <v>0</v>
      </c>
      <c r="R88" s="47">
        <v>0</v>
      </c>
      <c r="S88" s="75">
        <v>0</v>
      </c>
      <c r="W88">
        <v>23.07</v>
      </c>
      <c r="X88">
        <v>0.57999999999999996</v>
      </c>
      <c r="Y88">
        <v>17.3</v>
      </c>
      <c r="Z88">
        <v>0</v>
      </c>
      <c r="AA88">
        <v>38.450000000000003</v>
      </c>
      <c r="AB88">
        <v>0</v>
      </c>
      <c r="AC88">
        <v>144.19999999999999</v>
      </c>
      <c r="AD88">
        <v>48.06</v>
      </c>
      <c r="AE88">
        <v>48.06</v>
      </c>
      <c r="AF88">
        <v>23.07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8.65</v>
      </c>
      <c r="AN88">
        <v>3.22</v>
      </c>
      <c r="AO88">
        <v>32</v>
      </c>
      <c r="AP88">
        <v>72.099999999999994</v>
      </c>
      <c r="AQ88">
        <v>23.07</v>
      </c>
      <c r="AR88">
        <v>0</v>
      </c>
      <c r="AS88">
        <v>7.21</v>
      </c>
      <c r="AT88">
        <v>25.65</v>
      </c>
    </row>
    <row r="89" spans="7:46">
      <c r="G89" t="s">
        <v>131</v>
      </c>
      <c r="H89" s="74">
        <v>0.57999999999999996</v>
      </c>
      <c r="I89" s="47">
        <v>0</v>
      </c>
      <c r="J89" s="47">
        <v>3.22</v>
      </c>
      <c r="K89" s="47">
        <v>102.36999999999999</v>
      </c>
      <c r="L89" s="47">
        <v>0</v>
      </c>
      <c r="M89" s="75">
        <v>0</v>
      </c>
      <c r="N89" s="74">
        <v>86.51</v>
      </c>
      <c r="O89" s="47">
        <v>264.36</v>
      </c>
      <c r="P89" s="47">
        <v>0</v>
      </c>
      <c r="Q89" s="47">
        <v>0</v>
      </c>
      <c r="R89" s="47">
        <v>0</v>
      </c>
      <c r="S89" s="75">
        <v>0</v>
      </c>
      <c r="W89">
        <v>23.07</v>
      </c>
      <c r="X89">
        <v>0.57999999999999996</v>
      </c>
      <c r="Y89">
        <v>17.3</v>
      </c>
      <c r="Z89">
        <v>0</v>
      </c>
      <c r="AA89">
        <v>38.450000000000003</v>
      </c>
      <c r="AB89">
        <v>0</v>
      </c>
      <c r="AC89">
        <v>144.19999999999999</v>
      </c>
      <c r="AD89">
        <v>48.06</v>
      </c>
      <c r="AE89">
        <v>48.06</v>
      </c>
      <c r="AF89">
        <v>23.07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8.65</v>
      </c>
      <c r="AN89">
        <v>3.22</v>
      </c>
      <c r="AO89">
        <v>32</v>
      </c>
      <c r="AP89">
        <v>72.099999999999994</v>
      </c>
      <c r="AQ89">
        <v>23.07</v>
      </c>
      <c r="AR89">
        <v>0</v>
      </c>
      <c r="AS89">
        <v>7.21</v>
      </c>
      <c r="AT89">
        <v>25.65</v>
      </c>
    </row>
    <row r="90" spans="7:46">
      <c r="G90" t="s">
        <v>132</v>
      </c>
      <c r="H90" s="74">
        <v>0.57999999999999996</v>
      </c>
      <c r="I90" s="47">
        <v>0</v>
      </c>
      <c r="J90" s="47">
        <v>3.22</v>
      </c>
      <c r="K90" s="47">
        <v>102.36999999999999</v>
      </c>
      <c r="L90" s="47">
        <v>0</v>
      </c>
      <c r="M90" s="75">
        <v>0</v>
      </c>
      <c r="N90" s="74">
        <v>86.51</v>
      </c>
      <c r="O90" s="47">
        <v>264.36</v>
      </c>
      <c r="P90" s="47">
        <v>0</v>
      </c>
      <c r="Q90" s="47">
        <v>0</v>
      </c>
      <c r="R90" s="47">
        <v>0</v>
      </c>
      <c r="S90" s="75">
        <v>0</v>
      </c>
      <c r="W90">
        <v>23.07</v>
      </c>
      <c r="X90">
        <v>0.57999999999999996</v>
      </c>
      <c r="Y90">
        <v>17.3</v>
      </c>
      <c r="Z90">
        <v>0</v>
      </c>
      <c r="AA90">
        <v>38.450000000000003</v>
      </c>
      <c r="AB90">
        <v>0</v>
      </c>
      <c r="AC90">
        <v>144.19999999999999</v>
      </c>
      <c r="AD90">
        <v>48.06</v>
      </c>
      <c r="AE90">
        <v>48.06</v>
      </c>
      <c r="AF90">
        <v>23.07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8.65</v>
      </c>
      <c r="AN90">
        <v>3.22</v>
      </c>
      <c r="AO90">
        <v>32</v>
      </c>
      <c r="AP90">
        <v>72.099999999999994</v>
      </c>
      <c r="AQ90">
        <v>23.07</v>
      </c>
      <c r="AR90">
        <v>0</v>
      </c>
      <c r="AS90">
        <v>7.21</v>
      </c>
      <c r="AT90">
        <v>25.65</v>
      </c>
    </row>
    <row r="91" spans="7:46">
      <c r="G91" t="s">
        <v>133</v>
      </c>
      <c r="H91" s="74">
        <v>0.53</v>
      </c>
      <c r="I91" s="47">
        <v>0</v>
      </c>
      <c r="J91" s="47">
        <v>3.22</v>
      </c>
      <c r="K91" s="47">
        <v>102.36999999999999</v>
      </c>
      <c r="L91" s="47">
        <v>0</v>
      </c>
      <c r="M91" s="75">
        <v>0</v>
      </c>
      <c r="N91" s="74">
        <v>132.23000000000002</v>
      </c>
      <c r="O91" s="47">
        <v>279.60000000000002</v>
      </c>
      <c r="P91" s="47">
        <v>0</v>
      </c>
      <c r="Q91" s="47">
        <v>0</v>
      </c>
      <c r="R91" s="47">
        <v>0</v>
      </c>
      <c r="S91" s="75">
        <v>0</v>
      </c>
      <c r="W91">
        <v>23.07</v>
      </c>
      <c r="X91">
        <v>0.53</v>
      </c>
      <c r="Y91">
        <v>17.3</v>
      </c>
      <c r="Z91">
        <v>0</v>
      </c>
      <c r="AA91">
        <v>38.450000000000003</v>
      </c>
      <c r="AB91">
        <v>45.72</v>
      </c>
      <c r="AC91">
        <v>144.19999999999999</v>
      </c>
      <c r="AD91">
        <v>48.06</v>
      </c>
      <c r="AE91">
        <v>48.06</v>
      </c>
      <c r="AF91">
        <v>23.07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8.65</v>
      </c>
      <c r="AN91">
        <v>3.22</v>
      </c>
      <c r="AO91">
        <v>26.87</v>
      </c>
      <c r="AP91">
        <v>72.099999999999994</v>
      </c>
      <c r="AQ91">
        <v>23.07</v>
      </c>
      <c r="AR91">
        <v>15.24</v>
      </c>
      <c r="AS91">
        <v>7.21</v>
      </c>
      <c r="AT91">
        <v>26.87</v>
      </c>
    </row>
    <row r="92" spans="7:46">
      <c r="G92" t="s">
        <v>134</v>
      </c>
      <c r="H92" s="74">
        <v>0.53</v>
      </c>
      <c r="I92" s="47">
        <v>0</v>
      </c>
      <c r="J92" s="47">
        <v>3.22</v>
      </c>
      <c r="K92" s="47">
        <v>102.36999999999999</v>
      </c>
      <c r="L92" s="47">
        <v>0</v>
      </c>
      <c r="M92" s="75">
        <v>0</v>
      </c>
      <c r="N92" s="74">
        <v>132.23000000000002</v>
      </c>
      <c r="O92" s="47">
        <v>279.60000000000002</v>
      </c>
      <c r="P92" s="47">
        <v>0</v>
      </c>
      <c r="Q92" s="47">
        <v>0</v>
      </c>
      <c r="R92" s="47">
        <v>0</v>
      </c>
      <c r="S92" s="75">
        <v>0</v>
      </c>
      <c r="W92">
        <v>23.07</v>
      </c>
      <c r="X92">
        <v>0.53</v>
      </c>
      <c r="Y92">
        <v>17.3</v>
      </c>
      <c r="Z92">
        <v>0</v>
      </c>
      <c r="AA92">
        <v>38.450000000000003</v>
      </c>
      <c r="AB92">
        <v>45.72</v>
      </c>
      <c r="AC92">
        <v>144.19999999999999</v>
      </c>
      <c r="AD92">
        <v>48.06</v>
      </c>
      <c r="AE92">
        <v>48.06</v>
      </c>
      <c r="AF92">
        <v>23.07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8.65</v>
      </c>
      <c r="AN92">
        <v>3.22</v>
      </c>
      <c r="AO92">
        <v>26.87</v>
      </c>
      <c r="AP92">
        <v>72.099999999999994</v>
      </c>
      <c r="AQ92">
        <v>23.07</v>
      </c>
      <c r="AR92">
        <v>15.24</v>
      </c>
      <c r="AS92">
        <v>7.21</v>
      </c>
      <c r="AT92">
        <v>26.87</v>
      </c>
    </row>
    <row r="93" spans="7:46">
      <c r="G93" t="s">
        <v>135</v>
      </c>
      <c r="H93" s="74">
        <v>0.53</v>
      </c>
      <c r="I93" s="47">
        <v>0</v>
      </c>
      <c r="J93" s="47">
        <v>3.22</v>
      </c>
      <c r="K93" s="47">
        <v>102.36999999999999</v>
      </c>
      <c r="L93" s="47">
        <v>0</v>
      </c>
      <c r="M93" s="75">
        <v>0</v>
      </c>
      <c r="N93" s="74">
        <v>132.23000000000002</v>
      </c>
      <c r="O93" s="47">
        <v>279.60000000000002</v>
      </c>
      <c r="P93" s="47">
        <v>0</v>
      </c>
      <c r="Q93" s="47">
        <v>0</v>
      </c>
      <c r="R93" s="47">
        <v>0</v>
      </c>
      <c r="S93" s="75">
        <v>0</v>
      </c>
      <c r="W93">
        <v>23.07</v>
      </c>
      <c r="X93">
        <v>0.53</v>
      </c>
      <c r="Y93">
        <v>17.3</v>
      </c>
      <c r="Z93">
        <v>0</v>
      </c>
      <c r="AA93">
        <v>38.450000000000003</v>
      </c>
      <c r="AB93">
        <v>45.72</v>
      </c>
      <c r="AC93">
        <v>144.19999999999999</v>
      </c>
      <c r="AD93">
        <v>48.06</v>
      </c>
      <c r="AE93">
        <v>48.06</v>
      </c>
      <c r="AF93">
        <v>23.07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8.65</v>
      </c>
      <c r="AN93">
        <v>3.22</v>
      </c>
      <c r="AO93">
        <v>26.87</v>
      </c>
      <c r="AP93">
        <v>72.099999999999994</v>
      </c>
      <c r="AQ93">
        <v>23.07</v>
      </c>
      <c r="AR93">
        <v>15.24</v>
      </c>
      <c r="AS93">
        <v>7.21</v>
      </c>
      <c r="AT93">
        <v>26.87</v>
      </c>
    </row>
    <row r="94" spans="7:46">
      <c r="G94" t="s">
        <v>136</v>
      </c>
      <c r="H94" s="74">
        <v>0.53</v>
      </c>
      <c r="I94" s="47">
        <v>0</v>
      </c>
      <c r="J94" s="47">
        <v>3.22</v>
      </c>
      <c r="K94" s="47">
        <v>102.36999999999999</v>
      </c>
      <c r="L94" s="47">
        <v>0</v>
      </c>
      <c r="M94" s="75">
        <v>0</v>
      </c>
      <c r="N94" s="74">
        <v>132.23000000000002</v>
      </c>
      <c r="O94" s="47">
        <v>279.60000000000002</v>
      </c>
      <c r="P94" s="47">
        <v>0</v>
      </c>
      <c r="Q94" s="47">
        <v>0</v>
      </c>
      <c r="R94" s="47">
        <v>0</v>
      </c>
      <c r="S94" s="75">
        <v>0</v>
      </c>
      <c r="W94">
        <v>23.07</v>
      </c>
      <c r="X94">
        <v>0.53</v>
      </c>
      <c r="Y94">
        <v>17.3</v>
      </c>
      <c r="Z94">
        <v>0</v>
      </c>
      <c r="AA94">
        <v>38.450000000000003</v>
      </c>
      <c r="AB94">
        <v>45.72</v>
      </c>
      <c r="AC94">
        <v>144.19999999999999</v>
      </c>
      <c r="AD94">
        <v>48.06</v>
      </c>
      <c r="AE94">
        <v>48.06</v>
      </c>
      <c r="AF94">
        <v>23.07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8.65</v>
      </c>
      <c r="AN94">
        <v>3.22</v>
      </c>
      <c r="AO94">
        <v>26.87</v>
      </c>
      <c r="AP94">
        <v>72.099999999999994</v>
      </c>
      <c r="AQ94">
        <v>23.07</v>
      </c>
      <c r="AR94">
        <v>15.24</v>
      </c>
      <c r="AS94">
        <v>7.21</v>
      </c>
      <c r="AT94">
        <v>26.87</v>
      </c>
    </row>
    <row r="95" spans="7:46">
      <c r="G95" t="s">
        <v>137</v>
      </c>
      <c r="H95" s="74">
        <v>0.48</v>
      </c>
      <c r="I95" s="47">
        <v>0</v>
      </c>
      <c r="J95" s="47">
        <v>3.22</v>
      </c>
      <c r="K95" s="47">
        <v>102.36999999999999</v>
      </c>
      <c r="L95" s="47">
        <v>0</v>
      </c>
      <c r="M95" s="75">
        <v>0</v>
      </c>
      <c r="N95" s="74">
        <v>132.23000000000002</v>
      </c>
      <c r="O95" s="47">
        <v>279.60000000000002</v>
      </c>
      <c r="P95" s="47">
        <v>0</v>
      </c>
      <c r="Q95" s="47">
        <v>0</v>
      </c>
      <c r="R95" s="47">
        <v>0</v>
      </c>
      <c r="S95" s="75">
        <v>0</v>
      </c>
      <c r="W95">
        <v>23.07</v>
      </c>
      <c r="X95">
        <v>0.48</v>
      </c>
      <c r="Y95">
        <v>17.3</v>
      </c>
      <c r="Z95">
        <v>0</v>
      </c>
      <c r="AA95">
        <v>38.450000000000003</v>
      </c>
      <c r="AB95">
        <v>45.72</v>
      </c>
      <c r="AC95">
        <v>144.19999999999999</v>
      </c>
      <c r="AD95">
        <v>48.06</v>
      </c>
      <c r="AE95">
        <v>48.06</v>
      </c>
      <c r="AF95">
        <v>23.07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8.65</v>
      </c>
      <c r="AN95">
        <v>3.22</v>
      </c>
      <c r="AO95">
        <v>26.87</v>
      </c>
      <c r="AP95">
        <v>72.099999999999994</v>
      </c>
      <c r="AQ95">
        <v>23.07</v>
      </c>
      <c r="AR95">
        <v>15.24</v>
      </c>
      <c r="AS95">
        <v>7.21</v>
      </c>
      <c r="AT95">
        <v>26.87</v>
      </c>
    </row>
    <row r="96" spans="7:46">
      <c r="G96" t="s">
        <v>138</v>
      </c>
      <c r="H96" s="74">
        <v>0.48</v>
      </c>
      <c r="I96" s="47">
        <v>0</v>
      </c>
      <c r="J96" s="47">
        <v>3.22</v>
      </c>
      <c r="K96" s="47">
        <v>102.36999999999999</v>
      </c>
      <c r="L96" s="47">
        <v>0</v>
      </c>
      <c r="M96" s="75">
        <v>0</v>
      </c>
      <c r="N96" s="74">
        <v>132.23000000000002</v>
      </c>
      <c r="O96" s="47">
        <v>279.60000000000002</v>
      </c>
      <c r="P96" s="47">
        <v>0</v>
      </c>
      <c r="Q96" s="47">
        <v>0</v>
      </c>
      <c r="R96" s="47">
        <v>0</v>
      </c>
      <c r="S96" s="75">
        <v>0</v>
      </c>
      <c r="W96">
        <v>23.07</v>
      </c>
      <c r="X96">
        <v>0.48</v>
      </c>
      <c r="Y96">
        <v>17.3</v>
      </c>
      <c r="Z96">
        <v>0</v>
      </c>
      <c r="AA96">
        <v>38.450000000000003</v>
      </c>
      <c r="AB96">
        <v>45.72</v>
      </c>
      <c r="AC96">
        <v>144.19999999999999</v>
      </c>
      <c r="AD96">
        <v>48.06</v>
      </c>
      <c r="AE96">
        <v>48.06</v>
      </c>
      <c r="AF96">
        <v>23.07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8.65</v>
      </c>
      <c r="AN96">
        <v>3.22</v>
      </c>
      <c r="AO96">
        <v>26.87</v>
      </c>
      <c r="AP96">
        <v>72.099999999999994</v>
      </c>
      <c r="AQ96">
        <v>23.07</v>
      </c>
      <c r="AR96">
        <v>15.24</v>
      </c>
      <c r="AS96">
        <v>7.21</v>
      </c>
      <c r="AT96">
        <v>26.87</v>
      </c>
    </row>
    <row r="97" spans="1:133">
      <c r="G97" t="s">
        <v>139</v>
      </c>
      <c r="H97" s="74">
        <v>0.48</v>
      </c>
      <c r="I97" s="47">
        <v>0</v>
      </c>
      <c r="J97" s="47">
        <v>2.67</v>
      </c>
      <c r="K97" s="47">
        <v>102.36999999999999</v>
      </c>
      <c r="L97" s="47">
        <v>0</v>
      </c>
      <c r="M97" s="75">
        <v>0</v>
      </c>
      <c r="N97" s="74">
        <v>132.23000000000002</v>
      </c>
      <c r="O97" s="47">
        <v>279.60000000000002</v>
      </c>
      <c r="P97" s="47">
        <v>0</v>
      </c>
      <c r="Q97" s="47">
        <v>0</v>
      </c>
      <c r="R97" s="47">
        <v>0</v>
      </c>
      <c r="S97" s="75">
        <v>0</v>
      </c>
      <c r="W97">
        <v>23.07</v>
      </c>
      <c r="X97">
        <v>0.48</v>
      </c>
      <c r="Y97">
        <v>17.3</v>
      </c>
      <c r="Z97">
        <v>0</v>
      </c>
      <c r="AA97">
        <v>38.450000000000003</v>
      </c>
      <c r="AB97">
        <v>45.72</v>
      </c>
      <c r="AC97">
        <v>144.19999999999999</v>
      </c>
      <c r="AD97">
        <v>48.06</v>
      </c>
      <c r="AE97">
        <v>48.06</v>
      </c>
      <c r="AF97">
        <v>23.07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8.65</v>
      </c>
      <c r="AN97">
        <v>2.67</v>
      </c>
      <c r="AO97">
        <v>26.87</v>
      </c>
      <c r="AP97">
        <v>72.099999999999994</v>
      </c>
      <c r="AQ97">
        <v>23.07</v>
      </c>
      <c r="AR97">
        <v>15.24</v>
      </c>
      <c r="AS97">
        <v>7.21</v>
      </c>
      <c r="AT97">
        <v>26.87</v>
      </c>
    </row>
    <row r="98" spans="1:133">
      <c r="G98" t="s">
        <v>140</v>
      </c>
      <c r="H98" s="74">
        <v>0.48</v>
      </c>
      <c r="I98" s="47">
        <v>0</v>
      </c>
      <c r="J98" s="47">
        <v>2.67</v>
      </c>
      <c r="K98" s="47">
        <v>102.36999999999999</v>
      </c>
      <c r="L98" s="47">
        <v>0</v>
      </c>
      <c r="M98" s="75">
        <v>0</v>
      </c>
      <c r="N98" s="74">
        <v>132.23000000000002</v>
      </c>
      <c r="O98" s="47">
        <v>279.60000000000002</v>
      </c>
      <c r="P98" s="47">
        <v>0</v>
      </c>
      <c r="Q98" s="47">
        <v>0</v>
      </c>
      <c r="R98" s="47">
        <v>0</v>
      </c>
      <c r="S98" s="75">
        <v>0</v>
      </c>
      <c r="W98">
        <v>23.07</v>
      </c>
      <c r="X98">
        <v>0.48</v>
      </c>
      <c r="Y98">
        <v>17.3</v>
      </c>
      <c r="Z98">
        <v>0</v>
      </c>
      <c r="AA98">
        <v>38.450000000000003</v>
      </c>
      <c r="AB98">
        <v>45.72</v>
      </c>
      <c r="AC98">
        <v>144.19999999999999</v>
      </c>
      <c r="AD98">
        <v>48.06</v>
      </c>
      <c r="AE98">
        <v>48.06</v>
      </c>
      <c r="AF98">
        <v>23.07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8.65</v>
      </c>
      <c r="AN98">
        <v>2.67</v>
      </c>
      <c r="AO98">
        <v>26.87</v>
      </c>
      <c r="AP98">
        <v>72.099999999999994</v>
      </c>
      <c r="AQ98">
        <v>23.07</v>
      </c>
      <c r="AR98">
        <v>15.24</v>
      </c>
      <c r="AS98">
        <v>7.21</v>
      </c>
      <c r="AT98">
        <v>26.87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1.4369999999999997E-2</v>
      </c>
      <c r="I99" s="70">
        <f t="shared" ref="I99:BU99" si="1">SUM(I3:I98)/4000</f>
        <v>0</v>
      </c>
      <c r="J99" s="70">
        <f t="shared" si="1"/>
        <v>0.74710999999999983</v>
      </c>
      <c r="K99" s="70">
        <f t="shared" si="1"/>
        <v>2.8002625000000045</v>
      </c>
      <c r="L99" s="70">
        <f t="shared" si="1"/>
        <v>0</v>
      </c>
      <c r="M99" s="70">
        <f t="shared" si="1"/>
        <v>0</v>
      </c>
      <c r="N99" s="69">
        <f t="shared" si="1"/>
        <v>0.88482000000000038</v>
      </c>
      <c r="O99" s="70">
        <f t="shared" si="1"/>
        <v>3.0779700000000032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0.55367999999999984</v>
      </c>
      <c r="X99">
        <f t="shared" si="1"/>
        <v>1.4369999999999997E-2</v>
      </c>
      <c r="Y99">
        <f t="shared" si="1"/>
        <v>0.41519999999999929</v>
      </c>
      <c r="Z99">
        <f t="shared" si="1"/>
        <v>0</v>
      </c>
      <c r="AA99">
        <f t="shared" si="1"/>
        <v>0.2307000000000001</v>
      </c>
      <c r="AB99">
        <f t="shared" si="1"/>
        <v>0.36576000000000014</v>
      </c>
      <c r="AC99">
        <f t="shared" si="1"/>
        <v>0.96131999999999951</v>
      </c>
      <c r="AD99">
        <f t="shared" si="1"/>
        <v>0.28835999999999984</v>
      </c>
      <c r="AE99">
        <f t="shared" si="1"/>
        <v>0.26432999999999984</v>
      </c>
      <c r="AF99">
        <f t="shared" si="1"/>
        <v>0.55367999999999984</v>
      </c>
      <c r="AG99">
        <f t="shared" si="1"/>
        <v>4.5897500000000015E-2</v>
      </c>
      <c r="AH99">
        <f t="shared" si="1"/>
        <v>4.4525000000000025E-3</v>
      </c>
      <c r="AI99">
        <f t="shared" si="1"/>
        <v>0.68367499999999992</v>
      </c>
      <c r="AJ99">
        <f t="shared" si="1"/>
        <v>2.1550000000000007E-3</v>
      </c>
      <c r="AK99">
        <f t="shared" si="1"/>
        <v>0.29748500000000011</v>
      </c>
      <c r="AL99">
        <f t="shared" si="1"/>
        <v>3.2299999999999994E-3</v>
      </c>
      <c r="AM99">
        <f t="shared" si="1"/>
        <v>0.20759999999999965</v>
      </c>
      <c r="AN99">
        <f t="shared" si="1"/>
        <v>6.3434999999999991E-2</v>
      </c>
      <c r="AO99">
        <f t="shared" si="1"/>
        <v>0.68668999999999913</v>
      </c>
      <c r="AP99">
        <f t="shared" si="1"/>
        <v>1.7304000000000028</v>
      </c>
      <c r="AQ99">
        <f t="shared" si="1"/>
        <v>0.55367999999999984</v>
      </c>
      <c r="AR99">
        <f t="shared" si="1"/>
        <v>0.12192000000000004</v>
      </c>
      <c r="AS99">
        <f t="shared" si="1"/>
        <v>0.17304000000000005</v>
      </c>
      <c r="AT99">
        <f t="shared" si="1"/>
        <v>0.60605999999999938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560</v>
      </c>
      <c r="AE100" t="s">
        <v>562</v>
      </c>
      <c r="AF100" t="s">
        <v>564</v>
      </c>
      <c r="AG100" t="s">
        <v>566</v>
      </c>
      <c r="AH100" t="s">
        <v>569</v>
      </c>
      <c r="AI100" t="s">
        <v>571</v>
      </c>
      <c r="AJ100" t="s">
        <v>573</v>
      </c>
      <c r="AK100" t="s">
        <v>575</v>
      </c>
      <c r="AL100" t="s">
        <v>577</v>
      </c>
      <c r="AM100" t="s">
        <v>579</v>
      </c>
      <c r="AN100" t="s">
        <v>581</v>
      </c>
      <c r="AO100" t="s">
        <v>583</v>
      </c>
      <c r="AP100" t="s">
        <v>584</v>
      </c>
      <c r="AQ100" t="s">
        <v>585</v>
      </c>
      <c r="AR100" t="s">
        <v>586</v>
      </c>
      <c r="AS100" t="s">
        <v>588</v>
      </c>
      <c r="AT100" t="s">
        <v>589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45714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87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29.8</v>
      </c>
      <c r="I3" s="54">
        <v>0</v>
      </c>
      <c r="J3" s="54">
        <v>0</v>
      </c>
      <c r="K3" s="54">
        <v>0</v>
      </c>
      <c r="L3" s="54">
        <v>10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>
        <v>0</v>
      </c>
      <c r="V3" s="75">
        <v>39.799999999999997</v>
      </c>
      <c r="W3">
        <v>29.8</v>
      </c>
      <c r="X3">
        <v>0</v>
      </c>
      <c r="Y3">
        <v>10</v>
      </c>
      <c r="Z3">
        <v>0</v>
      </c>
      <c r="AA3">
        <v>0</v>
      </c>
      <c r="AB3">
        <v>0</v>
      </c>
    </row>
    <row r="4" spans="1:28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31.72</v>
      </c>
      <c r="I4" s="47">
        <v>0</v>
      </c>
      <c r="J4" s="47">
        <v>0</v>
      </c>
      <c r="K4" s="47">
        <v>0</v>
      </c>
      <c r="L4" s="47">
        <v>9.7100000000000009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0</v>
      </c>
      <c r="V4" s="75">
        <v>41.43</v>
      </c>
      <c r="W4">
        <v>31.72</v>
      </c>
      <c r="X4">
        <v>0</v>
      </c>
      <c r="Y4">
        <v>9.7100000000000009</v>
      </c>
      <c r="Z4">
        <v>0</v>
      </c>
      <c r="AA4">
        <v>0</v>
      </c>
      <c r="AB4">
        <v>0</v>
      </c>
    </row>
    <row r="5" spans="1:28">
      <c r="A5" s="113" t="s">
        <v>536</v>
      </c>
      <c r="G5" t="s">
        <v>47</v>
      </c>
      <c r="H5" s="74">
        <v>29.8</v>
      </c>
      <c r="I5" s="47">
        <v>0</v>
      </c>
      <c r="J5" s="47">
        <v>0</v>
      </c>
      <c r="K5" s="47">
        <v>0</v>
      </c>
      <c r="L5" s="47">
        <v>9.42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0</v>
      </c>
      <c r="V5" s="75">
        <v>39.22</v>
      </c>
      <c r="W5">
        <v>29.8</v>
      </c>
      <c r="X5">
        <v>0</v>
      </c>
      <c r="Y5">
        <v>9.42</v>
      </c>
      <c r="Z5">
        <v>0</v>
      </c>
      <c r="AA5">
        <v>0</v>
      </c>
      <c r="AB5">
        <v>0</v>
      </c>
    </row>
    <row r="6" spans="1:28">
      <c r="A6" t="s">
        <v>537</v>
      </c>
      <c r="G6" t="s">
        <v>48</v>
      </c>
      <c r="H6" s="74">
        <v>25</v>
      </c>
      <c r="I6" s="47">
        <v>0</v>
      </c>
      <c r="J6" s="47">
        <v>0</v>
      </c>
      <c r="K6" s="47">
        <v>0</v>
      </c>
      <c r="L6" s="47">
        <v>9.32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0</v>
      </c>
      <c r="V6" s="75">
        <v>34.32</v>
      </c>
      <c r="W6">
        <v>25</v>
      </c>
      <c r="X6">
        <v>0</v>
      </c>
      <c r="Y6">
        <v>9.32</v>
      </c>
      <c r="Z6">
        <v>0</v>
      </c>
      <c r="AA6">
        <v>0</v>
      </c>
      <c r="AB6">
        <v>0</v>
      </c>
    </row>
    <row r="7" spans="1:28">
      <c r="A7" t="s">
        <v>541</v>
      </c>
      <c r="G7" t="s">
        <v>49</v>
      </c>
      <c r="H7" s="74">
        <v>22.11</v>
      </c>
      <c r="I7" s="47">
        <v>0</v>
      </c>
      <c r="J7" s="47">
        <v>0</v>
      </c>
      <c r="K7" s="47">
        <v>0</v>
      </c>
      <c r="L7" s="47">
        <v>9.23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0</v>
      </c>
      <c r="V7" s="75">
        <v>31.34</v>
      </c>
      <c r="W7">
        <v>22.11</v>
      </c>
      <c r="X7">
        <v>0</v>
      </c>
      <c r="Y7">
        <v>9.23</v>
      </c>
      <c r="Z7">
        <v>0</v>
      </c>
      <c r="AA7">
        <v>0</v>
      </c>
      <c r="AB7">
        <v>0</v>
      </c>
    </row>
    <row r="8" spans="1:28">
      <c r="A8" t="s">
        <v>542</v>
      </c>
      <c r="G8" t="s">
        <v>50</v>
      </c>
      <c r="H8" s="74">
        <v>25.96</v>
      </c>
      <c r="I8" s="47">
        <v>0</v>
      </c>
      <c r="J8" s="47">
        <v>0</v>
      </c>
      <c r="K8" s="47">
        <v>0</v>
      </c>
      <c r="L8" s="47">
        <v>9.1300000000000008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0</v>
      </c>
      <c r="V8" s="75">
        <v>35.090000000000003</v>
      </c>
      <c r="W8">
        <v>25.96</v>
      </c>
      <c r="X8">
        <v>0</v>
      </c>
      <c r="Y8">
        <v>9.1300000000000008</v>
      </c>
      <c r="Z8">
        <v>0</v>
      </c>
      <c r="AA8">
        <v>0</v>
      </c>
      <c r="AB8">
        <v>0</v>
      </c>
    </row>
    <row r="9" spans="1:28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9.0399999999999991</v>
      </c>
      <c r="M9" s="75">
        <v>0</v>
      </c>
      <c r="N9" s="74">
        <v>-6</v>
      </c>
      <c r="O9" s="47">
        <v>0</v>
      </c>
      <c r="P9" s="47">
        <v>0</v>
      </c>
      <c r="Q9" s="47">
        <v>-15</v>
      </c>
      <c r="R9" s="47">
        <v>0</v>
      </c>
      <c r="S9" s="75">
        <v>0</v>
      </c>
      <c r="U9" s="74">
        <v>-21</v>
      </c>
      <c r="V9" s="75">
        <v>9.0399999999999991</v>
      </c>
      <c r="W9">
        <v>-6</v>
      </c>
      <c r="X9">
        <v>0</v>
      </c>
      <c r="Y9">
        <v>9.0399999999999991</v>
      </c>
      <c r="Z9">
        <v>-15</v>
      </c>
      <c r="AA9">
        <v>0</v>
      </c>
      <c r="AB9">
        <v>0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8.94</v>
      </c>
      <c r="M10" s="75">
        <v>0</v>
      </c>
      <c r="N10" s="74">
        <v>-8</v>
      </c>
      <c r="O10" s="47">
        <v>0</v>
      </c>
      <c r="P10" s="47">
        <v>0</v>
      </c>
      <c r="Q10" s="47">
        <v>-15</v>
      </c>
      <c r="R10" s="47">
        <v>0</v>
      </c>
      <c r="S10" s="75">
        <v>0</v>
      </c>
      <c r="U10" s="74">
        <v>-23</v>
      </c>
      <c r="V10" s="75">
        <v>8.94</v>
      </c>
      <c r="W10">
        <v>-8</v>
      </c>
      <c r="X10">
        <v>0</v>
      </c>
      <c r="Y10">
        <v>8.94</v>
      </c>
      <c r="Z10">
        <v>-15</v>
      </c>
      <c r="AA10">
        <v>0</v>
      </c>
      <c r="AB10">
        <v>0</v>
      </c>
    </row>
    <row r="11" spans="1:28">
      <c r="G11" t="s">
        <v>53</v>
      </c>
      <c r="H11" s="74">
        <v>0</v>
      </c>
      <c r="I11" s="47">
        <v>0</v>
      </c>
      <c r="J11" s="47">
        <v>25.96</v>
      </c>
      <c r="K11" s="47">
        <v>0</v>
      </c>
      <c r="L11" s="47">
        <v>8.94</v>
      </c>
      <c r="M11" s="75">
        <v>0</v>
      </c>
      <c r="N11" s="74">
        <v>-20</v>
      </c>
      <c r="O11" s="47">
        <v>0</v>
      </c>
      <c r="P11" s="47">
        <v>0</v>
      </c>
      <c r="Q11" s="47">
        <v>-20</v>
      </c>
      <c r="R11" s="47">
        <v>0</v>
      </c>
      <c r="S11" s="75">
        <v>0</v>
      </c>
      <c r="U11" s="74">
        <v>-40</v>
      </c>
      <c r="V11" s="75">
        <v>34.9</v>
      </c>
      <c r="W11">
        <v>-20</v>
      </c>
      <c r="X11">
        <v>0</v>
      </c>
      <c r="Y11">
        <v>8.94</v>
      </c>
      <c r="Z11">
        <v>-20</v>
      </c>
      <c r="AA11">
        <v>0</v>
      </c>
      <c r="AB11">
        <v>25.96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8.94</v>
      </c>
      <c r="M12" s="75">
        <v>0</v>
      </c>
      <c r="N12" s="74">
        <v>-17</v>
      </c>
      <c r="O12" s="47">
        <v>0</v>
      </c>
      <c r="P12" s="47">
        <v>-133</v>
      </c>
      <c r="Q12" s="47">
        <v>-20</v>
      </c>
      <c r="R12" s="47">
        <v>0</v>
      </c>
      <c r="S12" s="75">
        <v>0</v>
      </c>
      <c r="U12" s="74">
        <v>-170</v>
      </c>
      <c r="V12" s="75">
        <v>8.94</v>
      </c>
      <c r="W12">
        <v>-17</v>
      </c>
      <c r="X12">
        <v>0</v>
      </c>
      <c r="Y12">
        <v>8.94</v>
      </c>
      <c r="Z12">
        <v>-20</v>
      </c>
      <c r="AA12">
        <v>0</v>
      </c>
      <c r="AB12">
        <v>-133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8.94</v>
      </c>
      <c r="M13" s="75">
        <v>0</v>
      </c>
      <c r="N13" s="74">
        <v>-11</v>
      </c>
      <c r="O13" s="47">
        <v>0</v>
      </c>
      <c r="P13" s="47">
        <v>-24</v>
      </c>
      <c r="Q13" s="47">
        <v>-20</v>
      </c>
      <c r="R13" s="47">
        <v>0</v>
      </c>
      <c r="S13" s="75">
        <v>0</v>
      </c>
      <c r="U13" s="74">
        <v>-55</v>
      </c>
      <c r="V13" s="75">
        <v>8.94</v>
      </c>
      <c r="W13">
        <v>-11</v>
      </c>
      <c r="X13">
        <v>0</v>
      </c>
      <c r="Y13">
        <v>8.94</v>
      </c>
      <c r="Z13">
        <v>-20</v>
      </c>
      <c r="AA13">
        <v>0</v>
      </c>
      <c r="AB13">
        <v>-24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8.94</v>
      </c>
      <c r="M14" s="75">
        <v>0</v>
      </c>
      <c r="N14" s="74">
        <v>-11</v>
      </c>
      <c r="O14" s="47">
        <v>0</v>
      </c>
      <c r="P14" s="47">
        <v>-24</v>
      </c>
      <c r="Q14" s="47">
        <v>-20</v>
      </c>
      <c r="R14" s="47">
        <v>0</v>
      </c>
      <c r="S14" s="75">
        <v>0</v>
      </c>
      <c r="U14" s="74">
        <v>-55</v>
      </c>
      <c r="V14" s="75">
        <v>8.94</v>
      </c>
      <c r="W14">
        <v>-11</v>
      </c>
      <c r="X14">
        <v>0</v>
      </c>
      <c r="Y14">
        <v>8.94</v>
      </c>
      <c r="Z14">
        <v>-20</v>
      </c>
      <c r="AA14">
        <v>0</v>
      </c>
      <c r="AB14">
        <v>-24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8.94</v>
      </c>
      <c r="M15" s="75">
        <v>0</v>
      </c>
      <c r="N15" s="74">
        <v>-14</v>
      </c>
      <c r="O15" s="47">
        <v>0</v>
      </c>
      <c r="P15" s="47">
        <v>-25</v>
      </c>
      <c r="Q15" s="47">
        <v>-20</v>
      </c>
      <c r="R15" s="47">
        <v>0</v>
      </c>
      <c r="S15" s="75">
        <v>0</v>
      </c>
      <c r="U15" s="74">
        <v>-59</v>
      </c>
      <c r="V15" s="75">
        <v>8.94</v>
      </c>
      <c r="W15">
        <v>-14</v>
      </c>
      <c r="X15">
        <v>0</v>
      </c>
      <c r="Y15">
        <v>8.94</v>
      </c>
      <c r="Z15">
        <v>-20</v>
      </c>
      <c r="AA15">
        <v>0</v>
      </c>
      <c r="AB15">
        <v>-25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8.94</v>
      </c>
      <c r="M16" s="75">
        <v>0</v>
      </c>
      <c r="N16" s="74">
        <v>-15</v>
      </c>
      <c r="O16" s="47">
        <v>0</v>
      </c>
      <c r="P16" s="47">
        <v>-25</v>
      </c>
      <c r="Q16" s="47">
        <v>-20</v>
      </c>
      <c r="R16" s="47">
        <v>0</v>
      </c>
      <c r="S16" s="75">
        <v>0</v>
      </c>
      <c r="U16" s="74">
        <v>-60</v>
      </c>
      <c r="V16" s="75">
        <v>8.94</v>
      </c>
      <c r="W16">
        <v>-15</v>
      </c>
      <c r="X16">
        <v>0</v>
      </c>
      <c r="Y16">
        <v>8.94</v>
      </c>
      <c r="Z16">
        <v>-20</v>
      </c>
      <c r="AA16">
        <v>0</v>
      </c>
      <c r="AB16">
        <v>-25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8.94</v>
      </c>
      <c r="M17" s="75">
        <v>0</v>
      </c>
      <c r="N17" s="74">
        <v>0</v>
      </c>
      <c r="O17" s="47">
        <v>0</v>
      </c>
      <c r="P17" s="47">
        <v>-25</v>
      </c>
      <c r="Q17" s="47">
        <v>-20</v>
      </c>
      <c r="R17" s="47">
        <v>0</v>
      </c>
      <c r="S17" s="75">
        <v>0</v>
      </c>
      <c r="U17" s="74">
        <v>-45</v>
      </c>
      <c r="V17" s="75">
        <v>8.94</v>
      </c>
      <c r="W17">
        <v>0</v>
      </c>
      <c r="X17">
        <v>0</v>
      </c>
      <c r="Y17">
        <v>8.94</v>
      </c>
      <c r="Z17">
        <v>-20</v>
      </c>
      <c r="AA17">
        <v>0</v>
      </c>
      <c r="AB17">
        <v>-25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8.94</v>
      </c>
      <c r="M18" s="75">
        <v>0</v>
      </c>
      <c r="N18" s="74">
        <v>0</v>
      </c>
      <c r="O18" s="47">
        <v>0</v>
      </c>
      <c r="P18" s="47">
        <v>-25</v>
      </c>
      <c r="Q18" s="47">
        <v>-20</v>
      </c>
      <c r="R18" s="47">
        <v>0</v>
      </c>
      <c r="S18" s="75">
        <v>0</v>
      </c>
      <c r="U18" s="74">
        <v>-45</v>
      </c>
      <c r="V18" s="75">
        <v>8.94</v>
      </c>
      <c r="W18">
        <v>0</v>
      </c>
      <c r="X18">
        <v>0</v>
      </c>
      <c r="Y18">
        <v>8.94</v>
      </c>
      <c r="Z18">
        <v>-20</v>
      </c>
      <c r="AA18">
        <v>0</v>
      </c>
      <c r="AB18">
        <v>-25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9.1300000000000008</v>
      </c>
      <c r="M19" s="75">
        <v>0</v>
      </c>
      <c r="N19" s="74">
        <v>0</v>
      </c>
      <c r="O19" s="47">
        <v>0</v>
      </c>
      <c r="P19" s="47">
        <v>-25</v>
      </c>
      <c r="Q19" s="47">
        <v>-15</v>
      </c>
      <c r="R19" s="47">
        <v>0</v>
      </c>
      <c r="S19" s="75">
        <v>0</v>
      </c>
      <c r="U19" s="74">
        <v>-40</v>
      </c>
      <c r="V19" s="75">
        <v>9.1300000000000008</v>
      </c>
      <c r="W19">
        <v>0</v>
      </c>
      <c r="X19">
        <v>0</v>
      </c>
      <c r="Y19">
        <v>9.1300000000000008</v>
      </c>
      <c r="Z19">
        <v>-15</v>
      </c>
      <c r="AA19">
        <v>0</v>
      </c>
      <c r="AB19">
        <v>-25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9.42</v>
      </c>
      <c r="M20" s="75">
        <v>0</v>
      </c>
      <c r="N20" s="74">
        <v>0</v>
      </c>
      <c r="O20" s="47">
        <v>0</v>
      </c>
      <c r="P20" s="47">
        <v>-4</v>
      </c>
      <c r="Q20" s="47">
        <v>-15</v>
      </c>
      <c r="R20" s="47">
        <v>0</v>
      </c>
      <c r="S20" s="75">
        <v>0</v>
      </c>
      <c r="U20" s="74">
        <v>-19</v>
      </c>
      <c r="V20" s="75">
        <v>9.42</v>
      </c>
      <c r="W20">
        <v>0</v>
      </c>
      <c r="X20">
        <v>0</v>
      </c>
      <c r="Y20">
        <v>9.42</v>
      </c>
      <c r="Z20">
        <v>-15</v>
      </c>
      <c r="AA20">
        <v>0</v>
      </c>
      <c r="AB20">
        <v>-4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10.19</v>
      </c>
      <c r="M21" s="75">
        <v>0</v>
      </c>
      <c r="N21" s="74">
        <v>0</v>
      </c>
      <c r="O21" s="47">
        <v>0</v>
      </c>
      <c r="P21" s="47">
        <v>-19</v>
      </c>
      <c r="Q21" s="47">
        <v>-15</v>
      </c>
      <c r="R21" s="47">
        <v>0</v>
      </c>
      <c r="S21" s="75">
        <v>0</v>
      </c>
      <c r="U21" s="74">
        <v>-34</v>
      </c>
      <c r="V21" s="75">
        <v>10.19</v>
      </c>
      <c r="W21">
        <v>0</v>
      </c>
      <c r="X21">
        <v>0</v>
      </c>
      <c r="Y21">
        <v>10.19</v>
      </c>
      <c r="Z21">
        <v>-15</v>
      </c>
      <c r="AA21">
        <v>0</v>
      </c>
      <c r="AB21">
        <v>-19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10.86</v>
      </c>
      <c r="M22" s="75">
        <v>0</v>
      </c>
      <c r="N22" s="74">
        <v>-31</v>
      </c>
      <c r="O22" s="47">
        <v>0</v>
      </c>
      <c r="P22" s="47">
        <v>-25</v>
      </c>
      <c r="Q22" s="47">
        <v>-15</v>
      </c>
      <c r="R22" s="47">
        <v>0</v>
      </c>
      <c r="S22" s="75">
        <v>0</v>
      </c>
      <c r="U22" s="74">
        <v>-71</v>
      </c>
      <c r="V22" s="75">
        <v>10.86</v>
      </c>
      <c r="W22">
        <v>-31</v>
      </c>
      <c r="X22">
        <v>0</v>
      </c>
      <c r="Y22">
        <v>10.86</v>
      </c>
      <c r="Z22">
        <v>-15</v>
      </c>
      <c r="AA22">
        <v>0</v>
      </c>
      <c r="AB22">
        <v>-25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11.34</v>
      </c>
      <c r="M23" s="75">
        <v>0</v>
      </c>
      <c r="N23" s="74">
        <v>0</v>
      </c>
      <c r="O23" s="47">
        <v>0</v>
      </c>
      <c r="P23" s="47">
        <v>-12</v>
      </c>
      <c r="Q23" s="47">
        <v>-15</v>
      </c>
      <c r="R23" s="47">
        <v>0</v>
      </c>
      <c r="S23" s="75">
        <v>0</v>
      </c>
      <c r="U23" s="74">
        <v>-27</v>
      </c>
      <c r="V23" s="75">
        <v>11.34</v>
      </c>
      <c r="W23">
        <v>0</v>
      </c>
      <c r="X23">
        <v>0</v>
      </c>
      <c r="Y23">
        <v>11.34</v>
      </c>
      <c r="Z23">
        <v>-15</v>
      </c>
      <c r="AA23">
        <v>0</v>
      </c>
      <c r="AB23">
        <v>-12</v>
      </c>
    </row>
    <row r="24" spans="7:28">
      <c r="G24" t="s">
        <v>66</v>
      </c>
      <c r="H24" s="74">
        <v>7.69</v>
      </c>
      <c r="I24" s="47">
        <v>0</v>
      </c>
      <c r="J24" s="47">
        <v>0</v>
      </c>
      <c r="K24" s="47">
        <v>0</v>
      </c>
      <c r="L24" s="47">
        <v>12.11</v>
      </c>
      <c r="M24" s="75">
        <v>0</v>
      </c>
      <c r="N24" s="74">
        <v>0</v>
      </c>
      <c r="O24" s="47">
        <v>0</v>
      </c>
      <c r="P24" s="47">
        <v>-97</v>
      </c>
      <c r="Q24" s="47">
        <v>-15</v>
      </c>
      <c r="R24" s="47">
        <v>0</v>
      </c>
      <c r="S24" s="75">
        <v>0</v>
      </c>
      <c r="U24" s="74">
        <v>-112</v>
      </c>
      <c r="V24" s="75">
        <v>19.8</v>
      </c>
      <c r="W24">
        <v>7.69</v>
      </c>
      <c r="X24">
        <v>0</v>
      </c>
      <c r="Y24">
        <v>12.11</v>
      </c>
      <c r="Z24">
        <v>-15</v>
      </c>
      <c r="AA24">
        <v>0</v>
      </c>
      <c r="AB24">
        <v>-97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13.65</v>
      </c>
      <c r="M25" s="75">
        <v>0</v>
      </c>
      <c r="N25" s="74">
        <v>-32</v>
      </c>
      <c r="O25" s="47">
        <v>-5</v>
      </c>
      <c r="P25" s="47">
        <v>-85</v>
      </c>
      <c r="Q25" s="47">
        <v>-15</v>
      </c>
      <c r="R25" s="47">
        <v>0</v>
      </c>
      <c r="S25" s="75">
        <v>0</v>
      </c>
      <c r="U25" s="74">
        <v>-137</v>
      </c>
      <c r="V25" s="75">
        <v>13.65</v>
      </c>
      <c r="W25">
        <v>-32</v>
      </c>
      <c r="X25">
        <v>-5</v>
      </c>
      <c r="Y25">
        <v>13.65</v>
      </c>
      <c r="Z25">
        <v>-15</v>
      </c>
      <c r="AA25">
        <v>0</v>
      </c>
      <c r="AB25">
        <v>-85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13.94</v>
      </c>
      <c r="M26" s="75">
        <v>0</v>
      </c>
      <c r="N26" s="74">
        <v>-74</v>
      </c>
      <c r="O26" s="47">
        <v>-68</v>
      </c>
      <c r="P26" s="47">
        <v>-44</v>
      </c>
      <c r="Q26" s="47">
        <v>-15</v>
      </c>
      <c r="R26" s="47">
        <v>0</v>
      </c>
      <c r="S26" s="75">
        <v>0</v>
      </c>
      <c r="U26" s="74">
        <v>-201</v>
      </c>
      <c r="V26" s="75">
        <v>13.94</v>
      </c>
      <c r="W26">
        <v>-74</v>
      </c>
      <c r="X26">
        <v>-68</v>
      </c>
      <c r="Y26">
        <v>13.94</v>
      </c>
      <c r="Z26">
        <v>-15</v>
      </c>
      <c r="AA26">
        <v>0</v>
      </c>
      <c r="AB26">
        <v>-44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14.61</v>
      </c>
      <c r="M27" s="75">
        <v>0</v>
      </c>
      <c r="N27" s="74">
        <v>-46</v>
      </c>
      <c r="O27" s="47">
        <v>-60</v>
      </c>
      <c r="P27" s="47">
        <v>-9</v>
      </c>
      <c r="Q27" s="47">
        <v>0</v>
      </c>
      <c r="R27" s="47">
        <v>0</v>
      </c>
      <c r="S27" s="75">
        <v>0</v>
      </c>
      <c r="U27" s="74">
        <v>-115</v>
      </c>
      <c r="V27" s="75">
        <v>14.61</v>
      </c>
      <c r="W27">
        <v>-46</v>
      </c>
      <c r="X27">
        <v>-60</v>
      </c>
      <c r="Y27">
        <v>14.61</v>
      </c>
      <c r="Z27">
        <v>0</v>
      </c>
      <c r="AA27">
        <v>0</v>
      </c>
      <c r="AB27">
        <v>-9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16.34</v>
      </c>
      <c r="M28" s="75">
        <v>0</v>
      </c>
      <c r="N28" s="74">
        <v>-36</v>
      </c>
      <c r="O28" s="47">
        <v>-64</v>
      </c>
      <c r="P28" s="47">
        <v>-31</v>
      </c>
      <c r="Q28" s="47">
        <v>0</v>
      </c>
      <c r="R28" s="47">
        <v>0</v>
      </c>
      <c r="S28" s="75">
        <v>0</v>
      </c>
      <c r="U28" s="74">
        <v>-131</v>
      </c>
      <c r="V28" s="75">
        <v>16.34</v>
      </c>
      <c r="W28">
        <v>-36</v>
      </c>
      <c r="X28">
        <v>-64</v>
      </c>
      <c r="Y28">
        <v>16.34</v>
      </c>
      <c r="Z28">
        <v>0</v>
      </c>
      <c r="AA28">
        <v>0</v>
      </c>
      <c r="AB28">
        <v>-31</v>
      </c>
    </row>
    <row r="29" spans="7:28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16.53</v>
      </c>
      <c r="M29" s="75">
        <v>0</v>
      </c>
      <c r="N29" s="74">
        <v>-65</v>
      </c>
      <c r="O29" s="47">
        <v>-65</v>
      </c>
      <c r="P29" s="47">
        <v>-33</v>
      </c>
      <c r="Q29" s="47">
        <v>0</v>
      </c>
      <c r="R29" s="47">
        <v>0</v>
      </c>
      <c r="S29" s="75">
        <v>0</v>
      </c>
      <c r="U29" s="74">
        <v>-163</v>
      </c>
      <c r="V29" s="75">
        <v>16.53</v>
      </c>
      <c r="W29">
        <v>-65</v>
      </c>
      <c r="X29">
        <v>-65</v>
      </c>
      <c r="Y29">
        <v>16.53</v>
      </c>
      <c r="Z29">
        <v>0</v>
      </c>
      <c r="AA29">
        <v>0</v>
      </c>
      <c r="AB29">
        <v>-33</v>
      </c>
    </row>
    <row r="30" spans="7:28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17.3</v>
      </c>
      <c r="M30" s="75">
        <v>0.57999999999999996</v>
      </c>
      <c r="N30" s="74">
        <v>-25</v>
      </c>
      <c r="O30" s="47">
        <v>-50</v>
      </c>
      <c r="P30" s="47">
        <v>-44</v>
      </c>
      <c r="Q30" s="47">
        <v>0</v>
      </c>
      <c r="R30" s="47">
        <v>0</v>
      </c>
      <c r="S30" s="75">
        <v>0</v>
      </c>
      <c r="U30" s="74">
        <v>-119</v>
      </c>
      <c r="V30" s="75">
        <v>17.88</v>
      </c>
      <c r="W30">
        <v>-25</v>
      </c>
      <c r="X30">
        <v>-50</v>
      </c>
      <c r="Y30">
        <v>17.3</v>
      </c>
      <c r="Z30">
        <v>0</v>
      </c>
      <c r="AA30">
        <v>0.57999999999999996</v>
      </c>
      <c r="AB30">
        <v>-44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15.34</v>
      </c>
      <c r="M31" s="75">
        <v>1.1399999999999999</v>
      </c>
      <c r="N31" s="74">
        <v>-39</v>
      </c>
      <c r="O31" s="47">
        <v>-44</v>
      </c>
      <c r="P31" s="47">
        <v>-41</v>
      </c>
      <c r="Q31" s="47">
        <v>0</v>
      </c>
      <c r="R31" s="47">
        <v>0</v>
      </c>
      <c r="S31" s="75">
        <v>0</v>
      </c>
      <c r="U31" s="74">
        <v>-124</v>
      </c>
      <c r="V31" s="75">
        <v>16.48</v>
      </c>
      <c r="W31">
        <v>-39</v>
      </c>
      <c r="X31">
        <v>-44</v>
      </c>
      <c r="Y31">
        <v>15.34</v>
      </c>
      <c r="Z31">
        <v>0</v>
      </c>
      <c r="AA31">
        <v>1.1399999999999999</v>
      </c>
      <c r="AB31">
        <v>-41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13.68</v>
      </c>
      <c r="M32" s="75">
        <v>1.71</v>
      </c>
      <c r="N32" s="74">
        <v>-52</v>
      </c>
      <c r="O32" s="47">
        <v>-53</v>
      </c>
      <c r="P32" s="47">
        <v>-5</v>
      </c>
      <c r="Q32" s="47">
        <v>0</v>
      </c>
      <c r="R32" s="47">
        <v>0</v>
      </c>
      <c r="S32" s="75">
        <v>0</v>
      </c>
      <c r="U32" s="74">
        <v>-110</v>
      </c>
      <c r="V32" s="75">
        <v>15.39</v>
      </c>
      <c r="W32">
        <v>-52</v>
      </c>
      <c r="X32">
        <v>-53</v>
      </c>
      <c r="Y32">
        <v>13.68</v>
      </c>
      <c r="Z32">
        <v>0</v>
      </c>
      <c r="AA32">
        <v>1.71</v>
      </c>
      <c r="AB32">
        <v>-5</v>
      </c>
    </row>
    <row r="33" spans="7:28">
      <c r="G33" t="s">
        <v>75</v>
      </c>
      <c r="H33" s="74">
        <v>0</v>
      </c>
      <c r="I33" s="47">
        <v>0</v>
      </c>
      <c r="J33" s="47">
        <v>18.93</v>
      </c>
      <c r="K33" s="47">
        <v>0</v>
      </c>
      <c r="L33" s="47">
        <v>15.51</v>
      </c>
      <c r="M33" s="75">
        <v>1.67</v>
      </c>
      <c r="N33" s="74">
        <v>-65</v>
      </c>
      <c r="O33" s="47">
        <v>-55</v>
      </c>
      <c r="P33" s="47">
        <v>0</v>
      </c>
      <c r="Q33" s="47">
        <v>0</v>
      </c>
      <c r="R33" s="47">
        <v>0</v>
      </c>
      <c r="S33" s="75">
        <v>0</v>
      </c>
      <c r="U33" s="74">
        <v>-120</v>
      </c>
      <c r="V33" s="75">
        <v>36.11</v>
      </c>
      <c r="W33">
        <v>-65</v>
      </c>
      <c r="X33">
        <v>-55</v>
      </c>
      <c r="Y33">
        <v>15.51</v>
      </c>
      <c r="Z33">
        <v>0</v>
      </c>
      <c r="AA33">
        <v>1.67</v>
      </c>
      <c r="AB33">
        <v>18.93</v>
      </c>
    </row>
    <row r="34" spans="7:28">
      <c r="G34" t="s">
        <v>76</v>
      </c>
      <c r="H34" s="74">
        <v>0</v>
      </c>
      <c r="I34" s="47">
        <v>0</v>
      </c>
      <c r="J34" s="47">
        <v>27.88</v>
      </c>
      <c r="K34" s="47">
        <v>0</v>
      </c>
      <c r="L34" s="47">
        <v>20.86</v>
      </c>
      <c r="M34" s="75">
        <v>2.5</v>
      </c>
      <c r="N34" s="74">
        <v>-41</v>
      </c>
      <c r="O34" s="47">
        <v>-50</v>
      </c>
      <c r="P34" s="47">
        <v>0</v>
      </c>
      <c r="Q34" s="47">
        <v>0</v>
      </c>
      <c r="R34" s="47">
        <v>0</v>
      </c>
      <c r="S34" s="75">
        <v>0</v>
      </c>
      <c r="U34" s="74">
        <v>-91</v>
      </c>
      <c r="V34" s="75">
        <v>51.24</v>
      </c>
      <c r="W34">
        <v>-41</v>
      </c>
      <c r="X34">
        <v>-50</v>
      </c>
      <c r="Y34">
        <v>20.86</v>
      </c>
      <c r="Z34">
        <v>0</v>
      </c>
      <c r="AA34">
        <v>2.5</v>
      </c>
      <c r="AB34">
        <v>27.88</v>
      </c>
    </row>
    <row r="35" spans="7:28">
      <c r="G35" t="s">
        <v>77</v>
      </c>
      <c r="H35" s="74">
        <v>0</v>
      </c>
      <c r="I35" s="47">
        <v>0</v>
      </c>
      <c r="J35" s="47">
        <v>33.65</v>
      </c>
      <c r="K35" s="47">
        <v>0</v>
      </c>
      <c r="L35" s="47">
        <v>22.01</v>
      </c>
      <c r="M35" s="75">
        <v>0</v>
      </c>
      <c r="N35" s="74">
        <v>-96</v>
      </c>
      <c r="O35" s="47">
        <v>-72</v>
      </c>
      <c r="P35" s="47">
        <v>0</v>
      </c>
      <c r="Q35" s="47">
        <v>0</v>
      </c>
      <c r="R35" s="47">
        <v>0</v>
      </c>
      <c r="S35" s="75">
        <v>0</v>
      </c>
      <c r="U35" s="74">
        <v>-168</v>
      </c>
      <c r="V35" s="75">
        <v>55.66</v>
      </c>
      <c r="W35">
        <v>-96</v>
      </c>
      <c r="X35">
        <v>-72</v>
      </c>
      <c r="Y35">
        <v>22.01</v>
      </c>
      <c r="Z35">
        <v>0</v>
      </c>
      <c r="AA35">
        <v>0</v>
      </c>
      <c r="AB35">
        <v>33.65</v>
      </c>
    </row>
    <row r="36" spans="7:28">
      <c r="G36" t="s">
        <v>78</v>
      </c>
      <c r="H36" s="74">
        <v>0</v>
      </c>
      <c r="I36" s="47">
        <v>0</v>
      </c>
      <c r="J36" s="47">
        <v>39.409999999999997</v>
      </c>
      <c r="K36" s="47">
        <v>0</v>
      </c>
      <c r="L36" s="47">
        <v>22.69</v>
      </c>
      <c r="M36" s="75">
        <v>0</v>
      </c>
      <c r="N36" s="74">
        <v>-64</v>
      </c>
      <c r="O36" s="47">
        <v>-82</v>
      </c>
      <c r="P36" s="47">
        <v>0</v>
      </c>
      <c r="Q36" s="47">
        <v>0</v>
      </c>
      <c r="R36" s="47">
        <v>0</v>
      </c>
      <c r="S36" s="75">
        <v>0</v>
      </c>
      <c r="U36" s="74">
        <v>-146</v>
      </c>
      <c r="V36" s="75">
        <v>62.1</v>
      </c>
      <c r="W36">
        <v>-64</v>
      </c>
      <c r="X36">
        <v>-82</v>
      </c>
      <c r="Y36">
        <v>22.69</v>
      </c>
      <c r="Z36">
        <v>0</v>
      </c>
      <c r="AA36">
        <v>0</v>
      </c>
      <c r="AB36">
        <v>39.409999999999997</v>
      </c>
    </row>
    <row r="37" spans="7:28">
      <c r="G37" t="s">
        <v>79</v>
      </c>
      <c r="H37" s="74">
        <v>0</v>
      </c>
      <c r="I37" s="47">
        <v>0</v>
      </c>
      <c r="J37" s="47">
        <v>23.07</v>
      </c>
      <c r="K37" s="47">
        <v>0</v>
      </c>
      <c r="L37" s="47">
        <v>23.26</v>
      </c>
      <c r="M37" s="75">
        <v>0</v>
      </c>
      <c r="N37" s="74">
        <v>-43</v>
      </c>
      <c r="O37" s="47">
        <v>-96</v>
      </c>
      <c r="P37" s="47">
        <v>0</v>
      </c>
      <c r="Q37" s="47">
        <v>0</v>
      </c>
      <c r="R37" s="47">
        <v>0</v>
      </c>
      <c r="S37" s="75">
        <v>0</v>
      </c>
      <c r="U37" s="74">
        <v>-139</v>
      </c>
      <c r="V37" s="75">
        <v>46.33</v>
      </c>
      <c r="W37">
        <v>-43</v>
      </c>
      <c r="X37">
        <v>-96</v>
      </c>
      <c r="Y37">
        <v>23.26</v>
      </c>
      <c r="Z37">
        <v>0</v>
      </c>
      <c r="AA37">
        <v>0</v>
      </c>
      <c r="AB37">
        <v>23.07</v>
      </c>
    </row>
    <row r="38" spans="7:28">
      <c r="G38" t="s">
        <v>80</v>
      </c>
      <c r="H38" s="74">
        <v>0</v>
      </c>
      <c r="I38" s="47">
        <v>0</v>
      </c>
      <c r="J38" s="47">
        <v>35.56</v>
      </c>
      <c r="K38" s="47">
        <v>0</v>
      </c>
      <c r="L38" s="47">
        <v>22.98</v>
      </c>
      <c r="M38" s="75">
        <v>0</v>
      </c>
      <c r="N38" s="74">
        <v>-4</v>
      </c>
      <c r="O38" s="47">
        <v>-74</v>
      </c>
      <c r="P38" s="47">
        <v>0</v>
      </c>
      <c r="Q38" s="47">
        <v>0</v>
      </c>
      <c r="R38" s="47">
        <v>0</v>
      </c>
      <c r="S38" s="75">
        <v>0</v>
      </c>
      <c r="U38" s="74">
        <v>-78</v>
      </c>
      <c r="V38" s="75">
        <v>58.54</v>
      </c>
      <c r="W38">
        <v>-4</v>
      </c>
      <c r="X38">
        <v>-74</v>
      </c>
      <c r="Y38">
        <v>22.98</v>
      </c>
      <c r="Z38">
        <v>0</v>
      </c>
      <c r="AA38">
        <v>0</v>
      </c>
      <c r="AB38">
        <v>35.56</v>
      </c>
    </row>
    <row r="39" spans="7:28">
      <c r="G39" t="s">
        <v>81</v>
      </c>
      <c r="H39" s="74">
        <v>94.22</v>
      </c>
      <c r="I39" s="47">
        <v>0</v>
      </c>
      <c r="J39" s="47">
        <v>39.409999999999997</v>
      </c>
      <c r="K39" s="47">
        <v>0</v>
      </c>
      <c r="L39" s="47">
        <v>22.49</v>
      </c>
      <c r="M39" s="75">
        <v>0</v>
      </c>
      <c r="N39" s="74">
        <v>0</v>
      </c>
      <c r="O39" s="47">
        <v>-50</v>
      </c>
      <c r="P39" s="47">
        <v>0</v>
      </c>
      <c r="Q39" s="47">
        <v>0</v>
      </c>
      <c r="R39" s="47">
        <v>0</v>
      </c>
      <c r="S39" s="75">
        <v>0</v>
      </c>
      <c r="U39" s="74">
        <v>-50</v>
      </c>
      <c r="V39" s="75">
        <v>156.12</v>
      </c>
      <c r="W39">
        <v>94.22</v>
      </c>
      <c r="X39">
        <v>-50</v>
      </c>
      <c r="Y39">
        <v>22.49</v>
      </c>
      <c r="Z39">
        <v>0</v>
      </c>
      <c r="AA39">
        <v>0</v>
      </c>
      <c r="AB39">
        <v>39.409999999999997</v>
      </c>
    </row>
    <row r="40" spans="7:28">
      <c r="G40" t="s">
        <v>82</v>
      </c>
      <c r="H40" s="74">
        <v>113.42</v>
      </c>
      <c r="I40" s="47">
        <v>0</v>
      </c>
      <c r="J40" s="47">
        <v>55.76</v>
      </c>
      <c r="K40" s="47">
        <v>0</v>
      </c>
      <c r="L40" s="47">
        <v>22.21</v>
      </c>
      <c r="M40" s="75">
        <v>0</v>
      </c>
      <c r="N40" s="74">
        <v>0</v>
      </c>
      <c r="O40" s="47">
        <v>-44</v>
      </c>
      <c r="P40" s="47">
        <v>0</v>
      </c>
      <c r="Q40" s="47">
        <v>0</v>
      </c>
      <c r="R40" s="47">
        <v>0</v>
      </c>
      <c r="S40" s="75">
        <v>0</v>
      </c>
      <c r="U40" s="74">
        <v>-44</v>
      </c>
      <c r="V40" s="75">
        <v>191.39</v>
      </c>
      <c r="W40">
        <v>113.42</v>
      </c>
      <c r="X40">
        <v>-44</v>
      </c>
      <c r="Y40">
        <v>22.21</v>
      </c>
      <c r="Z40">
        <v>0</v>
      </c>
      <c r="AA40">
        <v>0</v>
      </c>
      <c r="AB40">
        <v>55.76</v>
      </c>
    </row>
    <row r="41" spans="7:28">
      <c r="G41" t="s">
        <v>83</v>
      </c>
      <c r="H41" s="74">
        <v>163.41</v>
      </c>
      <c r="I41" s="47">
        <v>0</v>
      </c>
      <c r="J41" s="47">
        <v>86.52</v>
      </c>
      <c r="K41" s="47">
        <v>0</v>
      </c>
      <c r="L41" s="47">
        <v>21.73</v>
      </c>
      <c r="M41" s="75">
        <v>0</v>
      </c>
      <c r="N41" s="74">
        <v>0</v>
      </c>
      <c r="O41" s="47">
        <v>-79</v>
      </c>
      <c r="P41" s="47">
        <v>0</v>
      </c>
      <c r="Q41" s="47">
        <v>0</v>
      </c>
      <c r="R41" s="47">
        <v>0</v>
      </c>
      <c r="S41" s="75">
        <v>0</v>
      </c>
      <c r="U41" s="74">
        <v>-79</v>
      </c>
      <c r="V41" s="75">
        <v>271.66000000000003</v>
      </c>
      <c r="W41">
        <v>163.41</v>
      </c>
      <c r="X41">
        <v>-79</v>
      </c>
      <c r="Y41">
        <v>21.73</v>
      </c>
      <c r="Z41">
        <v>0</v>
      </c>
      <c r="AA41">
        <v>0</v>
      </c>
      <c r="AB41">
        <v>86.52</v>
      </c>
    </row>
    <row r="42" spans="7:28">
      <c r="G42" t="s">
        <v>84</v>
      </c>
      <c r="H42" s="74">
        <v>27.88</v>
      </c>
      <c r="I42" s="47">
        <v>0</v>
      </c>
      <c r="J42" s="47">
        <v>78.83</v>
      </c>
      <c r="K42" s="47">
        <v>0</v>
      </c>
      <c r="L42" s="47">
        <v>21.53</v>
      </c>
      <c r="M42" s="75">
        <v>0</v>
      </c>
      <c r="N42" s="74">
        <v>0</v>
      </c>
      <c r="O42" s="47">
        <v>-69</v>
      </c>
      <c r="P42" s="47">
        <v>0</v>
      </c>
      <c r="Q42" s="47">
        <v>0</v>
      </c>
      <c r="R42" s="47">
        <v>0</v>
      </c>
      <c r="S42" s="75">
        <v>0</v>
      </c>
      <c r="U42" s="74">
        <v>-69</v>
      </c>
      <c r="V42" s="75">
        <v>128.24</v>
      </c>
      <c r="W42">
        <v>27.88</v>
      </c>
      <c r="X42">
        <v>-69</v>
      </c>
      <c r="Y42">
        <v>21.53</v>
      </c>
      <c r="Z42">
        <v>0</v>
      </c>
      <c r="AA42">
        <v>0</v>
      </c>
      <c r="AB42">
        <v>78.83</v>
      </c>
    </row>
    <row r="43" spans="7:28">
      <c r="G43" t="s">
        <v>85</v>
      </c>
      <c r="H43" s="74">
        <v>96.13</v>
      </c>
      <c r="I43" s="47">
        <v>0</v>
      </c>
      <c r="J43" s="47">
        <v>0</v>
      </c>
      <c r="K43" s="47">
        <v>0</v>
      </c>
      <c r="L43" s="47">
        <v>21.05</v>
      </c>
      <c r="M43" s="75">
        <v>0</v>
      </c>
      <c r="N43" s="74">
        <v>0</v>
      </c>
      <c r="O43" s="47">
        <v>0</v>
      </c>
      <c r="P43" s="47">
        <v>-93</v>
      </c>
      <c r="Q43" s="47">
        <v>0</v>
      </c>
      <c r="R43" s="47">
        <v>0</v>
      </c>
      <c r="S43" s="75">
        <v>0</v>
      </c>
      <c r="U43" s="74">
        <v>-93</v>
      </c>
      <c r="V43" s="75">
        <v>117.18</v>
      </c>
      <c r="W43">
        <v>96.13</v>
      </c>
      <c r="X43">
        <v>0</v>
      </c>
      <c r="Y43">
        <v>21.05</v>
      </c>
      <c r="Z43">
        <v>0</v>
      </c>
      <c r="AA43">
        <v>0</v>
      </c>
      <c r="AB43">
        <v>-93</v>
      </c>
    </row>
    <row r="44" spans="7:28">
      <c r="G44" t="s">
        <v>86</v>
      </c>
      <c r="H44" s="74">
        <v>114.4</v>
      </c>
      <c r="I44" s="47">
        <v>0</v>
      </c>
      <c r="J44" s="47">
        <v>0</v>
      </c>
      <c r="K44" s="47">
        <v>0</v>
      </c>
      <c r="L44" s="47">
        <v>20.28</v>
      </c>
      <c r="M44" s="75">
        <v>0</v>
      </c>
      <c r="N44" s="74">
        <v>0</v>
      </c>
      <c r="O44" s="47">
        <v>-26</v>
      </c>
      <c r="P44" s="47">
        <v>-14</v>
      </c>
      <c r="Q44" s="47">
        <v>0</v>
      </c>
      <c r="R44" s="47">
        <v>0</v>
      </c>
      <c r="S44" s="75">
        <v>0</v>
      </c>
      <c r="U44" s="74">
        <v>-40</v>
      </c>
      <c r="V44" s="75">
        <v>134.68</v>
      </c>
      <c r="W44">
        <v>114.4</v>
      </c>
      <c r="X44">
        <v>-26</v>
      </c>
      <c r="Y44">
        <v>20.28</v>
      </c>
      <c r="Z44">
        <v>0</v>
      </c>
      <c r="AA44">
        <v>0</v>
      </c>
      <c r="AB44">
        <v>-14</v>
      </c>
    </row>
    <row r="45" spans="7:28">
      <c r="G45" t="s">
        <v>87</v>
      </c>
      <c r="H45" s="74">
        <v>147.08000000000001</v>
      </c>
      <c r="I45" s="47">
        <v>0</v>
      </c>
      <c r="J45" s="47">
        <v>15.38</v>
      </c>
      <c r="K45" s="47">
        <v>0</v>
      </c>
      <c r="L45" s="47">
        <v>19.71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182.17</v>
      </c>
      <c r="W45">
        <v>147.08000000000001</v>
      </c>
      <c r="X45">
        <v>0</v>
      </c>
      <c r="Y45">
        <v>19.71</v>
      </c>
      <c r="Z45">
        <v>0</v>
      </c>
      <c r="AA45">
        <v>0</v>
      </c>
      <c r="AB45">
        <v>15.38</v>
      </c>
    </row>
    <row r="46" spans="7:28">
      <c r="G46" t="s">
        <v>88</v>
      </c>
      <c r="H46" s="74">
        <v>214.37</v>
      </c>
      <c r="I46" s="47">
        <v>0</v>
      </c>
      <c r="J46" s="47">
        <v>16.34</v>
      </c>
      <c r="K46" s="47">
        <v>0</v>
      </c>
      <c r="L46" s="47">
        <v>18.75</v>
      </c>
      <c r="M46" s="75">
        <v>0</v>
      </c>
      <c r="N46" s="74">
        <v>0</v>
      </c>
      <c r="O46" s="47">
        <v>-28</v>
      </c>
      <c r="P46" s="47">
        <v>0</v>
      </c>
      <c r="Q46" s="47">
        <v>0</v>
      </c>
      <c r="R46" s="47">
        <v>0</v>
      </c>
      <c r="S46" s="75">
        <v>0</v>
      </c>
      <c r="U46" s="74">
        <v>-28</v>
      </c>
      <c r="V46" s="75">
        <v>249.46</v>
      </c>
      <c r="W46">
        <v>214.37</v>
      </c>
      <c r="X46">
        <v>-28</v>
      </c>
      <c r="Y46">
        <v>18.75</v>
      </c>
      <c r="Z46">
        <v>0</v>
      </c>
      <c r="AA46">
        <v>0</v>
      </c>
      <c r="AB46">
        <v>16.34</v>
      </c>
    </row>
    <row r="47" spans="7:28">
      <c r="G47" t="s">
        <v>89</v>
      </c>
      <c r="H47" s="74">
        <v>150.93</v>
      </c>
      <c r="I47" s="47">
        <v>31.72</v>
      </c>
      <c r="J47" s="47">
        <v>10.57</v>
      </c>
      <c r="K47" s="47">
        <v>0</v>
      </c>
      <c r="L47" s="47">
        <v>18.07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211.29</v>
      </c>
      <c r="W47">
        <v>150.93</v>
      </c>
      <c r="X47">
        <v>31.72</v>
      </c>
      <c r="Y47">
        <v>18.07</v>
      </c>
      <c r="Z47">
        <v>0</v>
      </c>
      <c r="AA47">
        <v>0</v>
      </c>
      <c r="AB47">
        <v>10.57</v>
      </c>
    </row>
    <row r="48" spans="7:28">
      <c r="G48" t="s">
        <v>90</v>
      </c>
      <c r="H48" s="74">
        <v>111.51</v>
      </c>
      <c r="I48" s="47">
        <v>22.11</v>
      </c>
      <c r="J48" s="47">
        <v>0</v>
      </c>
      <c r="K48" s="47">
        <v>0</v>
      </c>
      <c r="L48" s="47">
        <v>17.59</v>
      </c>
      <c r="M48" s="75">
        <v>0</v>
      </c>
      <c r="N48" s="74">
        <v>0</v>
      </c>
      <c r="O48" s="47">
        <v>0</v>
      </c>
      <c r="P48" s="47">
        <v>-2</v>
      </c>
      <c r="Q48" s="47">
        <v>0</v>
      </c>
      <c r="R48" s="47">
        <v>0</v>
      </c>
      <c r="S48" s="75">
        <v>0</v>
      </c>
      <c r="U48" s="74">
        <v>-2</v>
      </c>
      <c r="V48" s="75">
        <v>151.21</v>
      </c>
      <c r="W48">
        <v>111.51</v>
      </c>
      <c r="X48">
        <v>22.11</v>
      </c>
      <c r="Y48">
        <v>17.59</v>
      </c>
      <c r="Z48">
        <v>0</v>
      </c>
      <c r="AA48">
        <v>0</v>
      </c>
      <c r="AB48">
        <v>-2</v>
      </c>
    </row>
    <row r="49" spans="7:28">
      <c r="G49" t="s">
        <v>91</v>
      </c>
      <c r="H49" s="74">
        <v>121.12</v>
      </c>
      <c r="I49" s="47">
        <v>44.22</v>
      </c>
      <c r="J49" s="47">
        <v>28.84</v>
      </c>
      <c r="K49" s="47">
        <v>0</v>
      </c>
      <c r="L49" s="47">
        <v>16.920000000000002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211.1</v>
      </c>
      <c r="W49">
        <v>121.12</v>
      </c>
      <c r="X49">
        <v>44.22</v>
      </c>
      <c r="Y49">
        <v>16.920000000000002</v>
      </c>
      <c r="Z49">
        <v>0</v>
      </c>
      <c r="AA49">
        <v>0</v>
      </c>
      <c r="AB49">
        <v>28.84</v>
      </c>
    </row>
    <row r="50" spans="7:28">
      <c r="G50" t="s">
        <v>92</v>
      </c>
      <c r="H50" s="74">
        <v>76.91</v>
      </c>
      <c r="I50" s="47">
        <v>0</v>
      </c>
      <c r="J50" s="47">
        <v>24.03</v>
      </c>
      <c r="K50" s="47">
        <v>0</v>
      </c>
      <c r="L50" s="47">
        <v>16.53</v>
      </c>
      <c r="M50" s="75">
        <v>0</v>
      </c>
      <c r="N50" s="74">
        <v>0</v>
      </c>
      <c r="O50" s="47">
        <v>-9</v>
      </c>
      <c r="P50" s="47">
        <v>0</v>
      </c>
      <c r="Q50" s="47">
        <v>0</v>
      </c>
      <c r="R50" s="47">
        <v>0</v>
      </c>
      <c r="S50" s="75">
        <v>0</v>
      </c>
      <c r="U50" s="74">
        <v>-9</v>
      </c>
      <c r="V50" s="75">
        <v>117.47</v>
      </c>
      <c r="W50">
        <v>76.91</v>
      </c>
      <c r="X50">
        <v>-9</v>
      </c>
      <c r="Y50">
        <v>16.53</v>
      </c>
      <c r="Z50">
        <v>0</v>
      </c>
      <c r="AA50">
        <v>0</v>
      </c>
      <c r="AB50">
        <v>24.03</v>
      </c>
    </row>
    <row r="51" spans="7:28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16.149999999999999</v>
      </c>
      <c r="M51" s="75">
        <v>0</v>
      </c>
      <c r="N51" s="74">
        <v>-47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-47</v>
      </c>
      <c r="V51" s="75">
        <v>16.149999999999999</v>
      </c>
      <c r="W51">
        <v>-47</v>
      </c>
      <c r="X51">
        <v>0</v>
      </c>
      <c r="Y51">
        <v>16.149999999999999</v>
      </c>
      <c r="Z51">
        <v>0</v>
      </c>
      <c r="AA51">
        <v>0</v>
      </c>
      <c r="AB51">
        <v>0</v>
      </c>
    </row>
    <row r="52" spans="7:28">
      <c r="G52" t="s">
        <v>94</v>
      </c>
      <c r="H52" s="74">
        <v>9.61</v>
      </c>
      <c r="I52" s="47">
        <v>0</v>
      </c>
      <c r="J52" s="47">
        <v>0</v>
      </c>
      <c r="K52" s="47">
        <v>0</v>
      </c>
      <c r="L52" s="47">
        <v>15.77</v>
      </c>
      <c r="M52" s="75">
        <v>0</v>
      </c>
      <c r="N52" s="74">
        <v>0</v>
      </c>
      <c r="O52" s="47">
        <v>0</v>
      </c>
      <c r="P52" s="47">
        <v>-11</v>
      </c>
      <c r="Q52" s="47">
        <v>0</v>
      </c>
      <c r="R52" s="47">
        <v>0</v>
      </c>
      <c r="S52" s="75">
        <v>0</v>
      </c>
      <c r="U52" s="74">
        <v>-11</v>
      </c>
      <c r="V52" s="75">
        <v>25.38</v>
      </c>
      <c r="W52">
        <v>9.61</v>
      </c>
      <c r="X52">
        <v>0</v>
      </c>
      <c r="Y52">
        <v>15.77</v>
      </c>
      <c r="Z52">
        <v>0</v>
      </c>
      <c r="AA52">
        <v>0</v>
      </c>
      <c r="AB52">
        <v>-11</v>
      </c>
    </row>
    <row r="53" spans="7:28">
      <c r="G53" t="s">
        <v>95</v>
      </c>
      <c r="H53" s="74">
        <v>10.57</v>
      </c>
      <c r="I53" s="47">
        <v>0</v>
      </c>
      <c r="J53" s="47">
        <v>0</v>
      </c>
      <c r="K53" s="47">
        <v>0</v>
      </c>
      <c r="L53" s="47">
        <v>15.39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25.96</v>
      </c>
      <c r="W53">
        <v>10.57</v>
      </c>
      <c r="X53">
        <v>0</v>
      </c>
      <c r="Y53">
        <v>15.39</v>
      </c>
      <c r="Z53">
        <v>0</v>
      </c>
      <c r="AA53">
        <v>0</v>
      </c>
      <c r="AB53">
        <v>0</v>
      </c>
    </row>
    <row r="54" spans="7:28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14.9</v>
      </c>
      <c r="M54" s="75">
        <v>0</v>
      </c>
      <c r="N54" s="74">
        <v>-12</v>
      </c>
      <c r="O54" s="47">
        <v>0</v>
      </c>
      <c r="P54" s="47">
        <v>-5</v>
      </c>
      <c r="Q54" s="47">
        <v>0</v>
      </c>
      <c r="R54" s="47">
        <v>0</v>
      </c>
      <c r="S54" s="75">
        <v>0</v>
      </c>
      <c r="U54" s="74">
        <v>-17</v>
      </c>
      <c r="V54" s="75">
        <v>14.9</v>
      </c>
      <c r="W54">
        <v>-12</v>
      </c>
      <c r="X54">
        <v>0</v>
      </c>
      <c r="Y54">
        <v>14.9</v>
      </c>
      <c r="Z54">
        <v>0</v>
      </c>
      <c r="AA54">
        <v>0</v>
      </c>
      <c r="AB54">
        <v>-5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13.46</v>
      </c>
      <c r="M55" s="75">
        <v>0</v>
      </c>
      <c r="N55" s="74">
        <v>0</v>
      </c>
      <c r="O55" s="47">
        <v>-20</v>
      </c>
      <c r="P55" s="47">
        <v>-127</v>
      </c>
      <c r="Q55" s="47">
        <v>0</v>
      </c>
      <c r="R55" s="47">
        <v>0</v>
      </c>
      <c r="S55" s="75">
        <v>0</v>
      </c>
      <c r="U55" s="74">
        <v>-147</v>
      </c>
      <c r="V55" s="75">
        <v>13.46</v>
      </c>
      <c r="W55">
        <v>0</v>
      </c>
      <c r="X55">
        <v>-20</v>
      </c>
      <c r="Y55">
        <v>13.46</v>
      </c>
      <c r="Z55">
        <v>0</v>
      </c>
      <c r="AA55">
        <v>0</v>
      </c>
      <c r="AB55">
        <v>-127</v>
      </c>
    </row>
    <row r="56" spans="7:28">
      <c r="G56" t="s">
        <v>98</v>
      </c>
      <c r="H56" s="74">
        <v>40.369999999999997</v>
      </c>
      <c r="I56" s="47">
        <v>0</v>
      </c>
      <c r="J56" s="47">
        <v>0</v>
      </c>
      <c r="K56" s="47">
        <v>0</v>
      </c>
      <c r="L56" s="47">
        <v>12.98</v>
      </c>
      <c r="M56" s="75">
        <v>0</v>
      </c>
      <c r="N56" s="74">
        <v>0</v>
      </c>
      <c r="O56" s="47">
        <v>0</v>
      </c>
      <c r="P56" s="47">
        <v>-124</v>
      </c>
      <c r="Q56" s="47">
        <v>0</v>
      </c>
      <c r="R56" s="47">
        <v>0</v>
      </c>
      <c r="S56" s="75">
        <v>0</v>
      </c>
      <c r="U56" s="74">
        <v>-124</v>
      </c>
      <c r="V56" s="75">
        <v>53.35</v>
      </c>
      <c r="W56">
        <v>40.369999999999997</v>
      </c>
      <c r="X56">
        <v>0</v>
      </c>
      <c r="Y56">
        <v>12.98</v>
      </c>
      <c r="Z56">
        <v>0</v>
      </c>
      <c r="AA56">
        <v>0</v>
      </c>
      <c r="AB56">
        <v>-124</v>
      </c>
    </row>
    <row r="57" spans="7:28">
      <c r="G57" t="s">
        <v>99</v>
      </c>
      <c r="H57" s="74">
        <v>96.13</v>
      </c>
      <c r="I57" s="47">
        <v>0</v>
      </c>
      <c r="J57" s="47">
        <v>0</v>
      </c>
      <c r="K57" s="47">
        <v>0</v>
      </c>
      <c r="L57" s="47">
        <v>12.02</v>
      </c>
      <c r="M57" s="75">
        <v>0</v>
      </c>
      <c r="N57" s="74">
        <v>0</v>
      </c>
      <c r="O57" s="47">
        <v>0</v>
      </c>
      <c r="P57" s="47">
        <v>-94</v>
      </c>
      <c r="Q57" s="47">
        <v>0</v>
      </c>
      <c r="R57" s="47">
        <v>0</v>
      </c>
      <c r="S57" s="75">
        <v>0</v>
      </c>
      <c r="U57" s="74">
        <v>-94</v>
      </c>
      <c r="V57" s="75">
        <v>108.15</v>
      </c>
      <c r="W57">
        <v>96.13</v>
      </c>
      <c r="X57">
        <v>0</v>
      </c>
      <c r="Y57">
        <v>12.02</v>
      </c>
      <c r="Z57">
        <v>0</v>
      </c>
      <c r="AA57">
        <v>0</v>
      </c>
      <c r="AB57">
        <v>-94</v>
      </c>
    </row>
    <row r="58" spans="7:28">
      <c r="G58" t="s">
        <v>100</v>
      </c>
      <c r="H58" s="74">
        <v>91.33</v>
      </c>
      <c r="I58" s="47">
        <v>0</v>
      </c>
      <c r="J58" s="47">
        <v>0</v>
      </c>
      <c r="K58" s="47">
        <v>0</v>
      </c>
      <c r="L58" s="47">
        <v>11.82</v>
      </c>
      <c r="M58" s="75">
        <v>0</v>
      </c>
      <c r="N58" s="74">
        <v>0</v>
      </c>
      <c r="O58" s="47">
        <v>0</v>
      </c>
      <c r="P58" s="47">
        <v>-63</v>
      </c>
      <c r="Q58" s="47">
        <v>0</v>
      </c>
      <c r="R58" s="47">
        <v>0</v>
      </c>
      <c r="S58" s="75">
        <v>0</v>
      </c>
      <c r="U58" s="74">
        <v>-63</v>
      </c>
      <c r="V58" s="75">
        <v>103.15</v>
      </c>
      <c r="W58">
        <v>91.33</v>
      </c>
      <c r="X58">
        <v>0</v>
      </c>
      <c r="Y58">
        <v>11.82</v>
      </c>
      <c r="Z58">
        <v>0</v>
      </c>
      <c r="AA58">
        <v>0</v>
      </c>
      <c r="AB58">
        <v>-63</v>
      </c>
    </row>
    <row r="59" spans="7:28">
      <c r="G59" t="s">
        <v>101</v>
      </c>
      <c r="H59" s="74">
        <v>84.59</v>
      </c>
      <c r="I59" s="47">
        <v>43.26</v>
      </c>
      <c r="J59" s="47">
        <v>0</v>
      </c>
      <c r="K59" s="47">
        <v>0</v>
      </c>
      <c r="L59" s="47">
        <v>11.54</v>
      </c>
      <c r="M59" s="75">
        <v>0</v>
      </c>
      <c r="N59" s="74">
        <v>0</v>
      </c>
      <c r="O59" s="47">
        <v>0</v>
      </c>
      <c r="P59" s="47">
        <v>-20</v>
      </c>
      <c r="Q59" s="47">
        <v>0</v>
      </c>
      <c r="R59" s="47">
        <v>0</v>
      </c>
      <c r="S59" s="75">
        <v>0</v>
      </c>
      <c r="U59" s="74">
        <v>-20</v>
      </c>
      <c r="V59" s="75">
        <v>139.38999999999999</v>
      </c>
      <c r="W59">
        <v>84.59</v>
      </c>
      <c r="X59">
        <v>43.26</v>
      </c>
      <c r="Y59">
        <v>11.54</v>
      </c>
      <c r="Z59">
        <v>0</v>
      </c>
      <c r="AA59">
        <v>0</v>
      </c>
      <c r="AB59">
        <v>-20</v>
      </c>
    </row>
    <row r="60" spans="7:28">
      <c r="G60" t="s">
        <v>102</v>
      </c>
      <c r="H60" s="74">
        <v>56.72</v>
      </c>
      <c r="I60" s="47">
        <v>34.61</v>
      </c>
      <c r="J60" s="47">
        <v>0</v>
      </c>
      <c r="K60" s="47">
        <v>0</v>
      </c>
      <c r="L60" s="47">
        <v>10.57</v>
      </c>
      <c r="M60" s="75">
        <v>0</v>
      </c>
      <c r="N60" s="74">
        <v>0</v>
      </c>
      <c r="O60" s="47">
        <v>0</v>
      </c>
      <c r="P60" s="47">
        <v>-3</v>
      </c>
      <c r="Q60" s="47">
        <v>0</v>
      </c>
      <c r="R60" s="47">
        <v>0</v>
      </c>
      <c r="S60" s="75">
        <v>0</v>
      </c>
      <c r="U60" s="74">
        <v>-3</v>
      </c>
      <c r="V60" s="75">
        <v>101.9</v>
      </c>
      <c r="W60">
        <v>56.72</v>
      </c>
      <c r="X60">
        <v>34.61</v>
      </c>
      <c r="Y60">
        <v>10.57</v>
      </c>
      <c r="Z60">
        <v>0</v>
      </c>
      <c r="AA60">
        <v>0</v>
      </c>
      <c r="AB60">
        <v>-3</v>
      </c>
    </row>
    <row r="61" spans="7:28">
      <c r="G61" t="s">
        <v>103</v>
      </c>
      <c r="H61" s="74">
        <v>78.83</v>
      </c>
      <c r="I61" s="47">
        <v>34.61</v>
      </c>
      <c r="J61" s="47">
        <v>0</v>
      </c>
      <c r="K61" s="47">
        <v>0</v>
      </c>
      <c r="L61" s="47">
        <v>10.57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124.01</v>
      </c>
      <c r="W61">
        <v>78.83</v>
      </c>
      <c r="X61">
        <v>34.61</v>
      </c>
      <c r="Y61">
        <v>10.57</v>
      </c>
      <c r="Z61">
        <v>0</v>
      </c>
      <c r="AA61">
        <v>0</v>
      </c>
      <c r="AB61">
        <v>0</v>
      </c>
    </row>
    <row r="62" spans="7:28">
      <c r="G62" t="s">
        <v>104</v>
      </c>
      <c r="H62" s="74">
        <v>22.11</v>
      </c>
      <c r="I62" s="47">
        <v>39.42</v>
      </c>
      <c r="J62" s="47">
        <v>0</v>
      </c>
      <c r="K62" s="47">
        <v>0</v>
      </c>
      <c r="L62" s="47">
        <v>10.57</v>
      </c>
      <c r="M62" s="75">
        <v>0</v>
      </c>
      <c r="N62" s="74">
        <v>0</v>
      </c>
      <c r="O62" s="47">
        <v>0</v>
      </c>
      <c r="P62" s="47">
        <v>-36</v>
      </c>
      <c r="Q62" s="47">
        <v>0</v>
      </c>
      <c r="R62" s="47">
        <v>0</v>
      </c>
      <c r="S62" s="75">
        <v>0</v>
      </c>
      <c r="U62" s="74">
        <v>-36</v>
      </c>
      <c r="V62" s="75">
        <v>72.099999999999994</v>
      </c>
      <c r="W62">
        <v>22.11</v>
      </c>
      <c r="X62">
        <v>39.42</v>
      </c>
      <c r="Y62">
        <v>10.57</v>
      </c>
      <c r="Z62">
        <v>0</v>
      </c>
      <c r="AA62">
        <v>0</v>
      </c>
      <c r="AB62">
        <v>-36</v>
      </c>
    </row>
    <row r="63" spans="7:28">
      <c r="G63" t="s">
        <v>105</v>
      </c>
      <c r="H63" s="74">
        <v>62.49</v>
      </c>
      <c r="I63" s="47">
        <v>0</v>
      </c>
      <c r="J63" s="47">
        <v>0</v>
      </c>
      <c r="K63" s="47">
        <v>0</v>
      </c>
      <c r="L63" s="47">
        <v>9.9</v>
      </c>
      <c r="M63" s="75">
        <v>0</v>
      </c>
      <c r="N63" s="74">
        <v>0</v>
      </c>
      <c r="O63" s="47">
        <v>-10</v>
      </c>
      <c r="P63" s="47">
        <v>-28</v>
      </c>
      <c r="Q63" s="47">
        <v>0</v>
      </c>
      <c r="R63" s="47">
        <v>0</v>
      </c>
      <c r="S63" s="75">
        <v>0</v>
      </c>
      <c r="U63" s="74">
        <v>-38</v>
      </c>
      <c r="V63" s="75">
        <v>72.39</v>
      </c>
      <c r="W63">
        <v>62.49</v>
      </c>
      <c r="X63">
        <v>-10</v>
      </c>
      <c r="Y63">
        <v>9.9</v>
      </c>
      <c r="Z63">
        <v>0</v>
      </c>
      <c r="AA63">
        <v>0</v>
      </c>
      <c r="AB63">
        <v>-28</v>
      </c>
    </row>
    <row r="64" spans="7:28">
      <c r="G64" t="s">
        <v>106</v>
      </c>
      <c r="H64" s="74">
        <v>62.49</v>
      </c>
      <c r="I64" s="47">
        <v>0</v>
      </c>
      <c r="J64" s="47">
        <v>0</v>
      </c>
      <c r="K64" s="47">
        <v>0</v>
      </c>
      <c r="L64" s="47">
        <v>9.9</v>
      </c>
      <c r="M64" s="75">
        <v>0</v>
      </c>
      <c r="N64" s="74">
        <v>0</v>
      </c>
      <c r="O64" s="47">
        <v>-15</v>
      </c>
      <c r="P64" s="47">
        <v>-69</v>
      </c>
      <c r="Q64" s="47">
        <v>0</v>
      </c>
      <c r="R64" s="47">
        <v>0</v>
      </c>
      <c r="S64" s="75">
        <v>0</v>
      </c>
      <c r="U64" s="74">
        <v>-84</v>
      </c>
      <c r="V64" s="75">
        <v>72.39</v>
      </c>
      <c r="W64">
        <v>62.49</v>
      </c>
      <c r="X64">
        <v>-15</v>
      </c>
      <c r="Y64">
        <v>9.9</v>
      </c>
      <c r="Z64">
        <v>0</v>
      </c>
      <c r="AA64">
        <v>0</v>
      </c>
      <c r="AB64">
        <v>-69</v>
      </c>
    </row>
    <row r="65" spans="7:28">
      <c r="G65" t="s">
        <v>107</v>
      </c>
      <c r="H65" s="74">
        <v>46.14</v>
      </c>
      <c r="I65" s="47">
        <v>0</v>
      </c>
      <c r="J65" s="47">
        <v>0</v>
      </c>
      <c r="K65" s="47">
        <v>0</v>
      </c>
      <c r="L65" s="47">
        <v>10.29</v>
      </c>
      <c r="M65" s="75">
        <v>0</v>
      </c>
      <c r="N65" s="74">
        <v>0</v>
      </c>
      <c r="O65" s="47">
        <v>0</v>
      </c>
      <c r="P65" s="47">
        <v>-55</v>
      </c>
      <c r="Q65" s="47">
        <v>0</v>
      </c>
      <c r="R65" s="47">
        <v>0</v>
      </c>
      <c r="S65" s="75">
        <v>0</v>
      </c>
      <c r="U65" s="74">
        <v>-55</v>
      </c>
      <c r="V65" s="75">
        <v>56.43</v>
      </c>
      <c r="W65">
        <v>46.14</v>
      </c>
      <c r="X65">
        <v>0</v>
      </c>
      <c r="Y65">
        <v>10.29</v>
      </c>
      <c r="Z65">
        <v>0</v>
      </c>
      <c r="AA65">
        <v>0</v>
      </c>
      <c r="AB65">
        <v>-55</v>
      </c>
    </row>
    <row r="66" spans="7:28">
      <c r="G66" t="s">
        <v>108</v>
      </c>
      <c r="H66" s="74">
        <v>50.95</v>
      </c>
      <c r="I66" s="47">
        <v>0</v>
      </c>
      <c r="J66" s="47">
        <v>0</v>
      </c>
      <c r="K66" s="47">
        <v>0</v>
      </c>
      <c r="L66" s="47">
        <v>10.57</v>
      </c>
      <c r="M66" s="75">
        <v>0</v>
      </c>
      <c r="N66" s="74">
        <v>0</v>
      </c>
      <c r="O66" s="47">
        <v>0</v>
      </c>
      <c r="P66" s="47">
        <v>-54</v>
      </c>
      <c r="Q66" s="47">
        <v>0</v>
      </c>
      <c r="R66" s="47">
        <v>0</v>
      </c>
      <c r="S66" s="75">
        <v>0</v>
      </c>
      <c r="U66" s="74">
        <v>-54</v>
      </c>
      <c r="V66" s="75">
        <v>61.52</v>
      </c>
      <c r="W66">
        <v>50.95</v>
      </c>
      <c r="X66">
        <v>0</v>
      </c>
      <c r="Y66">
        <v>10.57</v>
      </c>
      <c r="Z66">
        <v>0</v>
      </c>
      <c r="AA66">
        <v>0</v>
      </c>
      <c r="AB66">
        <v>-54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10.77</v>
      </c>
      <c r="M67" s="75">
        <v>0</v>
      </c>
      <c r="N67" s="74">
        <v>-46</v>
      </c>
      <c r="O67" s="47">
        <v>0</v>
      </c>
      <c r="P67" s="47">
        <v>-51</v>
      </c>
      <c r="Q67" s="47">
        <v>0</v>
      </c>
      <c r="R67" s="47">
        <v>0</v>
      </c>
      <c r="S67" s="75">
        <v>0</v>
      </c>
      <c r="U67" s="74">
        <v>-97</v>
      </c>
      <c r="V67" s="75">
        <v>10.77</v>
      </c>
      <c r="W67">
        <v>-46</v>
      </c>
      <c r="X67">
        <v>0</v>
      </c>
      <c r="Y67">
        <v>10.77</v>
      </c>
      <c r="Z67">
        <v>0</v>
      </c>
      <c r="AA67">
        <v>0</v>
      </c>
      <c r="AB67">
        <v>-51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12.02</v>
      </c>
      <c r="M68" s="75">
        <v>0</v>
      </c>
      <c r="N68" s="74">
        <v>-75</v>
      </c>
      <c r="O68" s="47">
        <v>0</v>
      </c>
      <c r="P68" s="47">
        <v>-91</v>
      </c>
      <c r="Q68" s="47">
        <v>0</v>
      </c>
      <c r="R68" s="47">
        <v>0</v>
      </c>
      <c r="S68" s="75">
        <v>0</v>
      </c>
      <c r="U68" s="74">
        <v>-166</v>
      </c>
      <c r="V68" s="75">
        <v>12.02</v>
      </c>
      <c r="W68">
        <v>-75</v>
      </c>
      <c r="X68">
        <v>0</v>
      </c>
      <c r="Y68">
        <v>12.02</v>
      </c>
      <c r="Z68">
        <v>0</v>
      </c>
      <c r="AA68">
        <v>0</v>
      </c>
      <c r="AB68">
        <v>-91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12.5</v>
      </c>
      <c r="M69" s="75">
        <v>0</v>
      </c>
      <c r="N69" s="74">
        <v>-61</v>
      </c>
      <c r="O69" s="47">
        <v>0</v>
      </c>
      <c r="P69" s="47">
        <v>-175</v>
      </c>
      <c r="Q69" s="47">
        <v>0</v>
      </c>
      <c r="R69" s="47">
        <v>0</v>
      </c>
      <c r="S69" s="75">
        <v>0</v>
      </c>
      <c r="U69" s="74">
        <v>-236</v>
      </c>
      <c r="V69" s="75">
        <v>12.5</v>
      </c>
      <c r="W69">
        <v>-61</v>
      </c>
      <c r="X69">
        <v>0</v>
      </c>
      <c r="Y69">
        <v>12.5</v>
      </c>
      <c r="Z69">
        <v>0</v>
      </c>
      <c r="AA69">
        <v>0</v>
      </c>
      <c r="AB69">
        <v>-175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13.07</v>
      </c>
      <c r="M70" s="75">
        <v>0</v>
      </c>
      <c r="N70" s="74">
        <v>-36</v>
      </c>
      <c r="O70" s="47">
        <v>-116</v>
      </c>
      <c r="P70" s="47">
        <v>-79</v>
      </c>
      <c r="Q70" s="47">
        <v>0</v>
      </c>
      <c r="R70" s="47">
        <v>0</v>
      </c>
      <c r="S70" s="75">
        <v>0</v>
      </c>
      <c r="U70" s="74">
        <v>-231</v>
      </c>
      <c r="V70" s="75">
        <v>13.07</v>
      </c>
      <c r="W70">
        <v>-36</v>
      </c>
      <c r="X70">
        <v>-116</v>
      </c>
      <c r="Y70">
        <v>13.07</v>
      </c>
      <c r="Z70">
        <v>0</v>
      </c>
      <c r="AA70">
        <v>0</v>
      </c>
      <c r="AB70">
        <v>-79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13.94</v>
      </c>
      <c r="M71" s="75">
        <v>0</v>
      </c>
      <c r="N71" s="74">
        <v>-77</v>
      </c>
      <c r="O71" s="47">
        <v>-10</v>
      </c>
      <c r="P71" s="47">
        <v>-103</v>
      </c>
      <c r="Q71" s="47">
        <v>0</v>
      </c>
      <c r="R71" s="47">
        <v>0</v>
      </c>
      <c r="S71" s="75">
        <v>0</v>
      </c>
      <c r="U71" s="74">
        <v>-190</v>
      </c>
      <c r="V71" s="75">
        <v>13.94</v>
      </c>
      <c r="W71">
        <v>-77</v>
      </c>
      <c r="X71">
        <v>-10</v>
      </c>
      <c r="Y71">
        <v>13.94</v>
      </c>
      <c r="Z71">
        <v>0</v>
      </c>
      <c r="AA71">
        <v>0</v>
      </c>
      <c r="AB71">
        <v>-103</v>
      </c>
    </row>
    <row r="72" spans="7:28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14.42</v>
      </c>
      <c r="M72" s="75">
        <v>0</v>
      </c>
      <c r="N72" s="74">
        <v>-51</v>
      </c>
      <c r="O72" s="47">
        <v>-80</v>
      </c>
      <c r="P72" s="47">
        <v>-248</v>
      </c>
      <c r="Q72" s="47">
        <v>0</v>
      </c>
      <c r="R72" s="47">
        <v>0</v>
      </c>
      <c r="S72" s="75">
        <v>0</v>
      </c>
      <c r="U72" s="74">
        <v>-379</v>
      </c>
      <c r="V72" s="75">
        <v>14.42</v>
      </c>
      <c r="W72">
        <v>-51</v>
      </c>
      <c r="X72">
        <v>-80</v>
      </c>
      <c r="Y72">
        <v>14.42</v>
      </c>
      <c r="Z72">
        <v>0</v>
      </c>
      <c r="AA72">
        <v>0</v>
      </c>
      <c r="AB72">
        <v>-248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15.09</v>
      </c>
      <c r="M73" s="75">
        <v>0</v>
      </c>
      <c r="N73" s="74">
        <v>-84</v>
      </c>
      <c r="O73" s="47">
        <v>-101</v>
      </c>
      <c r="P73" s="47">
        <v>-100</v>
      </c>
      <c r="Q73" s="47">
        <v>0</v>
      </c>
      <c r="R73" s="47">
        <v>0</v>
      </c>
      <c r="S73" s="75">
        <v>0</v>
      </c>
      <c r="U73" s="74">
        <v>-285</v>
      </c>
      <c r="V73" s="75">
        <v>15.09</v>
      </c>
      <c r="W73">
        <v>-84</v>
      </c>
      <c r="X73">
        <v>-101</v>
      </c>
      <c r="Y73">
        <v>15.09</v>
      </c>
      <c r="Z73">
        <v>0</v>
      </c>
      <c r="AA73">
        <v>0</v>
      </c>
      <c r="AB73">
        <v>-100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15.38</v>
      </c>
      <c r="M74" s="75">
        <v>0</v>
      </c>
      <c r="N74" s="74">
        <v>-70</v>
      </c>
      <c r="O74" s="47">
        <v>-21</v>
      </c>
      <c r="P74" s="47">
        <v>-99</v>
      </c>
      <c r="Q74" s="47">
        <v>0</v>
      </c>
      <c r="R74" s="47">
        <v>0</v>
      </c>
      <c r="S74" s="75">
        <v>0</v>
      </c>
      <c r="U74" s="74">
        <v>-190</v>
      </c>
      <c r="V74" s="75">
        <v>15.38</v>
      </c>
      <c r="W74">
        <v>-70</v>
      </c>
      <c r="X74">
        <v>-21</v>
      </c>
      <c r="Y74">
        <v>15.38</v>
      </c>
      <c r="Z74">
        <v>0</v>
      </c>
      <c r="AA74">
        <v>0</v>
      </c>
      <c r="AB74">
        <v>-99</v>
      </c>
    </row>
    <row r="75" spans="7:28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15.77</v>
      </c>
      <c r="M75" s="75">
        <v>0</v>
      </c>
      <c r="N75" s="74">
        <v>-23</v>
      </c>
      <c r="O75" s="47">
        <v>-10</v>
      </c>
      <c r="P75" s="47">
        <v>-93</v>
      </c>
      <c r="Q75" s="47">
        <v>0</v>
      </c>
      <c r="R75" s="47">
        <v>0</v>
      </c>
      <c r="S75" s="75">
        <v>0</v>
      </c>
      <c r="U75" s="74">
        <v>-126</v>
      </c>
      <c r="V75" s="75">
        <v>15.77</v>
      </c>
      <c r="W75">
        <v>-23</v>
      </c>
      <c r="X75">
        <v>-10</v>
      </c>
      <c r="Y75">
        <v>15.77</v>
      </c>
      <c r="Z75">
        <v>0</v>
      </c>
      <c r="AA75">
        <v>0</v>
      </c>
      <c r="AB75">
        <v>-93</v>
      </c>
    </row>
    <row r="76" spans="7:28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17.02</v>
      </c>
      <c r="M76" s="75">
        <v>2.21</v>
      </c>
      <c r="N76" s="74">
        <v>-38</v>
      </c>
      <c r="O76" s="47">
        <v>-10</v>
      </c>
      <c r="P76" s="47">
        <v>-100</v>
      </c>
      <c r="Q76" s="47">
        <v>0</v>
      </c>
      <c r="R76" s="47">
        <v>0</v>
      </c>
      <c r="S76" s="75">
        <v>0</v>
      </c>
      <c r="U76" s="74">
        <v>-148</v>
      </c>
      <c r="V76" s="75">
        <v>19.23</v>
      </c>
      <c r="W76">
        <v>-38</v>
      </c>
      <c r="X76">
        <v>-10</v>
      </c>
      <c r="Y76">
        <v>17.02</v>
      </c>
      <c r="Z76">
        <v>0</v>
      </c>
      <c r="AA76">
        <v>2.21</v>
      </c>
      <c r="AB76">
        <v>-100</v>
      </c>
    </row>
    <row r="77" spans="7:28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17.5</v>
      </c>
      <c r="M77" s="75">
        <v>3.65</v>
      </c>
      <c r="N77" s="74">
        <v>-31</v>
      </c>
      <c r="O77" s="47">
        <v>0</v>
      </c>
      <c r="P77" s="47">
        <v>-92</v>
      </c>
      <c r="Q77" s="47">
        <v>0</v>
      </c>
      <c r="R77" s="47">
        <v>0</v>
      </c>
      <c r="S77" s="75">
        <v>0</v>
      </c>
      <c r="U77" s="74">
        <v>-123</v>
      </c>
      <c r="V77" s="75">
        <v>21.15</v>
      </c>
      <c r="W77">
        <v>-31</v>
      </c>
      <c r="X77">
        <v>0</v>
      </c>
      <c r="Y77">
        <v>17.5</v>
      </c>
      <c r="Z77">
        <v>0</v>
      </c>
      <c r="AA77">
        <v>3.65</v>
      </c>
      <c r="AB77">
        <v>-92</v>
      </c>
    </row>
    <row r="78" spans="7:28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18.260000000000002</v>
      </c>
      <c r="M78" s="75">
        <v>3.27</v>
      </c>
      <c r="N78" s="74">
        <v>-32</v>
      </c>
      <c r="O78" s="47">
        <v>0</v>
      </c>
      <c r="P78" s="47">
        <v>-78</v>
      </c>
      <c r="Q78" s="47">
        <v>0</v>
      </c>
      <c r="R78" s="47">
        <v>0</v>
      </c>
      <c r="S78" s="75">
        <v>0</v>
      </c>
      <c r="U78" s="74">
        <v>-110</v>
      </c>
      <c r="V78" s="75">
        <v>21.53</v>
      </c>
      <c r="W78">
        <v>-32</v>
      </c>
      <c r="X78">
        <v>0</v>
      </c>
      <c r="Y78">
        <v>18.260000000000002</v>
      </c>
      <c r="Z78">
        <v>0</v>
      </c>
      <c r="AA78">
        <v>3.27</v>
      </c>
      <c r="AB78">
        <v>-78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19.23</v>
      </c>
      <c r="M79" s="75">
        <v>4.2300000000000004</v>
      </c>
      <c r="N79" s="74">
        <v>0</v>
      </c>
      <c r="O79" s="47">
        <v>0</v>
      </c>
      <c r="P79" s="47">
        <v>-45</v>
      </c>
      <c r="Q79" s="47">
        <v>0</v>
      </c>
      <c r="R79" s="47">
        <v>0</v>
      </c>
      <c r="S79" s="75">
        <v>0</v>
      </c>
      <c r="U79" s="74">
        <v>-45</v>
      </c>
      <c r="V79" s="75">
        <v>23.46</v>
      </c>
      <c r="W79">
        <v>0</v>
      </c>
      <c r="X79">
        <v>0</v>
      </c>
      <c r="Y79">
        <v>19.23</v>
      </c>
      <c r="Z79">
        <v>0</v>
      </c>
      <c r="AA79">
        <v>4.2300000000000004</v>
      </c>
      <c r="AB79">
        <v>-45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19.23</v>
      </c>
      <c r="M80" s="75">
        <v>5.19</v>
      </c>
      <c r="N80" s="74">
        <v>0</v>
      </c>
      <c r="O80" s="47">
        <v>0</v>
      </c>
      <c r="P80" s="47">
        <v>-32</v>
      </c>
      <c r="Q80" s="47">
        <v>0</v>
      </c>
      <c r="R80" s="47">
        <v>0</v>
      </c>
      <c r="S80" s="75">
        <v>0</v>
      </c>
      <c r="U80" s="74">
        <v>-32</v>
      </c>
      <c r="V80" s="75">
        <v>24.42</v>
      </c>
      <c r="W80">
        <v>0</v>
      </c>
      <c r="X80">
        <v>0</v>
      </c>
      <c r="Y80">
        <v>19.23</v>
      </c>
      <c r="Z80">
        <v>0</v>
      </c>
      <c r="AA80">
        <v>5.19</v>
      </c>
      <c r="AB80">
        <v>-32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18.75</v>
      </c>
      <c r="M81" s="75">
        <v>0</v>
      </c>
      <c r="N81" s="74">
        <v>-10</v>
      </c>
      <c r="O81" s="47">
        <v>-10</v>
      </c>
      <c r="P81" s="47">
        <v>-9</v>
      </c>
      <c r="Q81" s="47">
        <v>0</v>
      </c>
      <c r="R81" s="47">
        <v>0</v>
      </c>
      <c r="S81" s="75">
        <v>0</v>
      </c>
      <c r="U81" s="74">
        <v>-29</v>
      </c>
      <c r="V81" s="75">
        <v>18.75</v>
      </c>
      <c r="W81">
        <v>-10</v>
      </c>
      <c r="X81">
        <v>-10</v>
      </c>
      <c r="Y81">
        <v>18.75</v>
      </c>
      <c r="Z81">
        <v>0</v>
      </c>
      <c r="AA81">
        <v>0</v>
      </c>
      <c r="AB81">
        <v>-9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18.75</v>
      </c>
      <c r="M82" s="75">
        <v>0</v>
      </c>
      <c r="N82" s="74">
        <v>0</v>
      </c>
      <c r="O82" s="47">
        <v>-10</v>
      </c>
      <c r="P82" s="47">
        <v>-10</v>
      </c>
      <c r="Q82" s="47">
        <v>0</v>
      </c>
      <c r="R82" s="47">
        <v>0</v>
      </c>
      <c r="S82" s="75">
        <v>0</v>
      </c>
      <c r="U82" s="74">
        <v>-20</v>
      </c>
      <c r="V82" s="75">
        <v>18.75</v>
      </c>
      <c r="W82">
        <v>0</v>
      </c>
      <c r="X82">
        <v>-10</v>
      </c>
      <c r="Y82">
        <v>18.75</v>
      </c>
      <c r="Z82">
        <v>0</v>
      </c>
      <c r="AA82">
        <v>0</v>
      </c>
      <c r="AB82">
        <v>-10</v>
      </c>
    </row>
    <row r="83" spans="7:28">
      <c r="G83" t="s">
        <v>125</v>
      </c>
      <c r="H83" s="74">
        <v>71.13</v>
      </c>
      <c r="I83" s="47">
        <v>0</v>
      </c>
      <c r="J83" s="47">
        <v>0</v>
      </c>
      <c r="K83" s="47">
        <v>0</v>
      </c>
      <c r="L83" s="47">
        <v>18.75</v>
      </c>
      <c r="M83" s="75">
        <v>0</v>
      </c>
      <c r="N83" s="74">
        <v>0</v>
      </c>
      <c r="O83" s="47">
        <v>-18</v>
      </c>
      <c r="P83" s="47">
        <v>-57</v>
      </c>
      <c r="Q83" s="47">
        <v>0</v>
      </c>
      <c r="R83" s="47">
        <v>0</v>
      </c>
      <c r="S83" s="75">
        <v>0</v>
      </c>
      <c r="U83" s="74">
        <v>-75</v>
      </c>
      <c r="V83" s="75">
        <v>89.88</v>
      </c>
      <c r="W83">
        <v>71.13</v>
      </c>
      <c r="X83">
        <v>-18</v>
      </c>
      <c r="Y83">
        <v>18.75</v>
      </c>
      <c r="Z83">
        <v>0</v>
      </c>
      <c r="AA83">
        <v>0</v>
      </c>
      <c r="AB83">
        <v>-57</v>
      </c>
    </row>
    <row r="84" spans="7:28">
      <c r="G84" t="s">
        <v>126</v>
      </c>
      <c r="H84" s="74">
        <v>107.67</v>
      </c>
      <c r="I84" s="47">
        <v>0</v>
      </c>
      <c r="J84" s="47">
        <v>0</v>
      </c>
      <c r="K84" s="47">
        <v>0</v>
      </c>
      <c r="L84" s="47">
        <v>17.78</v>
      </c>
      <c r="M84" s="75">
        <v>0</v>
      </c>
      <c r="N84" s="74">
        <v>0</v>
      </c>
      <c r="O84" s="47">
        <v>0</v>
      </c>
      <c r="P84" s="47">
        <v>-74</v>
      </c>
      <c r="Q84" s="47">
        <v>0</v>
      </c>
      <c r="R84" s="47">
        <v>0</v>
      </c>
      <c r="S84" s="75">
        <v>0</v>
      </c>
      <c r="U84" s="74">
        <v>-74</v>
      </c>
      <c r="V84" s="75">
        <v>125.45</v>
      </c>
      <c r="W84">
        <v>107.67</v>
      </c>
      <c r="X84">
        <v>0</v>
      </c>
      <c r="Y84">
        <v>17.78</v>
      </c>
      <c r="Z84">
        <v>0</v>
      </c>
      <c r="AA84">
        <v>0</v>
      </c>
      <c r="AB84">
        <v>-74</v>
      </c>
    </row>
    <row r="85" spans="7:28">
      <c r="G85" t="s">
        <v>127</v>
      </c>
      <c r="H85" s="74">
        <v>56.72</v>
      </c>
      <c r="I85" s="47">
        <v>0</v>
      </c>
      <c r="J85" s="47">
        <v>0</v>
      </c>
      <c r="K85" s="47">
        <v>0</v>
      </c>
      <c r="L85" s="47">
        <v>17.78</v>
      </c>
      <c r="M85" s="75">
        <v>0</v>
      </c>
      <c r="N85" s="74">
        <v>0</v>
      </c>
      <c r="O85" s="47">
        <v>0</v>
      </c>
      <c r="P85" s="47">
        <v>-95</v>
      </c>
      <c r="Q85" s="47">
        <v>0</v>
      </c>
      <c r="R85" s="47">
        <v>0</v>
      </c>
      <c r="S85" s="75">
        <v>0</v>
      </c>
      <c r="U85" s="74">
        <v>-95</v>
      </c>
      <c r="V85" s="75">
        <v>74.5</v>
      </c>
      <c r="W85">
        <v>56.72</v>
      </c>
      <c r="X85">
        <v>0</v>
      </c>
      <c r="Y85">
        <v>17.78</v>
      </c>
      <c r="Z85">
        <v>0</v>
      </c>
      <c r="AA85">
        <v>0</v>
      </c>
      <c r="AB85">
        <v>-95</v>
      </c>
    </row>
    <row r="86" spans="7:28">
      <c r="G86" t="s">
        <v>128</v>
      </c>
      <c r="H86" s="74">
        <v>108.63</v>
      </c>
      <c r="I86" s="47">
        <v>0</v>
      </c>
      <c r="J86" s="47">
        <v>0</v>
      </c>
      <c r="K86" s="47">
        <v>0</v>
      </c>
      <c r="L86" s="47">
        <v>17.3</v>
      </c>
      <c r="M86" s="75">
        <v>0</v>
      </c>
      <c r="N86" s="74">
        <v>0</v>
      </c>
      <c r="O86" s="47">
        <v>0</v>
      </c>
      <c r="P86" s="47">
        <v>-62</v>
      </c>
      <c r="Q86" s="47">
        <v>0</v>
      </c>
      <c r="R86" s="47">
        <v>0</v>
      </c>
      <c r="S86" s="75">
        <v>0</v>
      </c>
      <c r="U86" s="74">
        <v>-62</v>
      </c>
      <c r="V86" s="75">
        <v>125.93</v>
      </c>
      <c r="W86">
        <v>108.63</v>
      </c>
      <c r="X86">
        <v>0</v>
      </c>
      <c r="Y86">
        <v>17.3</v>
      </c>
      <c r="Z86">
        <v>0</v>
      </c>
      <c r="AA86">
        <v>0</v>
      </c>
      <c r="AB86">
        <v>-62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17.02</v>
      </c>
      <c r="M87" s="75">
        <v>0</v>
      </c>
      <c r="N87" s="74">
        <v>-61</v>
      </c>
      <c r="O87" s="47">
        <v>0</v>
      </c>
      <c r="P87" s="47">
        <v>-104</v>
      </c>
      <c r="Q87" s="47">
        <v>0</v>
      </c>
      <c r="R87" s="47">
        <v>0</v>
      </c>
      <c r="S87" s="75">
        <v>0</v>
      </c>
      <c r="U87" s="74">
        <v>-165</v>
      </c>
      <c r="V87" s="75">
        <v>17.02</v>
      </c>
      <c r="W87">
        <v>-61</v>
      </c>
      <c r="X87">
        <v>0</v>
      </c>
      <c r="Y87">
        <v>17.02</v>
      </c>
      <c r="Z87">
        <v>0</v>
      </c>
      <c r="AA87">
        <v>0</v>
      </c>
      <c r="AB87">
        <v>-104</v>
      </c>
    </row>
    <row r="88" spans="7:28">
      <c r="G88" t="s">
        <v>130</v>
      </c>
      <c r="H88" s="74">
        <v>0</v>
      </c>
      <c r="I88" s="47">
        <v>0</v>
      </c>
      <c r="J88" s="47">
        <v>18.27</v>
      </c>
      <c r="K88" s="47">
        <v>0</v>
      </c>
      <c r="L88" s="47">
        <v>16.34</v>
      </c>
      <c r="M88" s="75">
        <v>0</v>
      </c>
      <c r="N88" s="74">
        <v>-17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-17</v>
      </c>
      <c r="V88" s="75">
        <v>34.61</v>
      </c>
      <c r="W88">
        <v>-17</v>
      </c>
      <c r="X88">
        <v>0</v>
      </c>
      <c r="Y88">
        <v>16.34</v>
      </c>
      <c r="Z88">
        <v>0</v>
      </c>
      <c r="AA88">
        <v>0</v>
      </c>
      <c r="AB88">
        <v>18.27</v>
      </c>
    </row>
    <row r="89" spans="7:28">
      <c r="G89" t="s">
        <v>131</v>
      </c>
      <c r="H89" s="74">
        <v>39.409999999999997</v>
      </c>
      <c r="I89" s="47">
        <v>0</v>
      </c>
      <c r="J89" s="47">
        <v>0</v>
      </c>
      <c r="K89" s="47">
        <v>0</v>
      </c>
      <c r="L89" s="47">
        <v>15.86</v>
      </c>
      <c r="M89" s="75">
        <v>0</v>
      </c>
      <c r="N89" s="74">
        <v>0</v>
      </c>
      <c r="O89" s="47">
        <v>0</v>
      </c>
      <c r="P89" s="47">
        <v>-10</v>
      </c>
      <c r="Q89" s="47">
        <v>0</v>
      </c>
      <c r="R89" s="47">
        <v>0</v>
      </c>
      <c r="S89" s="75">
        <v>0</v>
      </c>
      <c r="U89" s="74">
        <v>-10</v>
      </c>
      <c r="V89" s="75">
        <v>55.27</v>
      </c>
      <c r="W89">
        <v>39.409999999999997</v>
      </c>
      <c r="X89">
        <v>0</v>
      </c>
      <c r="Y89">
        <v>15.86</v>
      </c>
      <c r="Z89">
        <v>0</v>
      </c>
      <c r="AA89">
        <v>0</v>
      </c>
      <c r="AB89">
        <v>-10</v>
      </c>
    </row>
    <row r="90" spans="7:28">
      <c r="G90" t="s">
        <v>132</v>
      </c>
      <c r="H90" s="74">
        <v>112.47</v>
      </c>
      <c r="I90" s="47">
        <v>0</v>
      </c>
      <c r="J90" s="47">
        <v>0</v>
      </c>
      <c r="K90" s="47">
        <v>0</v>
      </c>
      <c r="L90" s="47">
        <v>15.38</v>
      </c>
      <c r="M90" s="75">
        <v>0</v>
      </c>
      <c r="N90" s="74">
        <v>0</v>
      </c>
      <c r="O90" s="47">
        <v>0</v>
      </c>
      <c r="P90" s="47">
        <v>-23</v>
      </c>
      <c r="Q90" s="47">
        <v>0</v>
      </c>
      <c r="R90" s="47">
        <v>0</v>
      </c>
      <c r="S90" s="75">
        <v>0</v>
      </c>
      <c r="U90" s="74">
        <v>-23</v>
      </c>
      <c r="V90" s="75">
        <v>127.85</v>
      </c>
      <c r="W90">
        <v>112.47</v>
      </c>
      <c r="X90">
        <v>0</v>
      </c>
      <c r="Y90">
        <v>15.38</v>
      </c>
      <c r="Z90">
        <v>0</v>
      </c>
      <c r="AA90">
        <v>0</v>
      </c>
      <c r="AB90">
        <v>-23</v>
      </c>
    </row>
    <row r="91" spans="7:28">
      <c r="G91" t="s">
        <v>133</v>
      </c>
      <c r="H91" s="74">
        <v>102.86</v>
      </c>
      <c r="I91" s="47">
        <v>0</v>
      </c>
      <c r="J91" s="47">
        <v>0</v>
      </c>
      <c r="K91" s="47">
        <v>0</v>
      </c>
      <c r="L91" s="47">
        <v>14.9</v>
      </c>
      <c r="M91" s="75">
        <v>0</v>
      </c>
      <c r="N91" s="74">
        <v>0</v>
      </c>
      <c r="O91" s="47">
        <v>0</v>
      </c>
      <c r="P91" s="47">
        <v>-21</v>
      </c>
      <c r="Q91" s="47">
        <v>0</v>
      </c>
      <c r="R91" s="47">
        <v>0</v>
      </c>
      <c r="S91" s="75">
        <v>0</v>
      </c>
      <c r="U91" s="74">
        <v>-21</v>
      </c>
      <c r="V91" s="75">
        <v>117.76</v>
      </c>
      <c r="W91">
        <v>102.86</v>
      </c>
      <c r="X91">
        <v>0</v>
      </c>
      <c r="Y91">
        <v>14.9</v>
      </c>
      <c r="Z91">
        <v>0</v>
      </c>
      <c r="AA91">
        <v>0</v>
      </c>
      <c r="AB91">
        <v>-21</v>
      </c>
    </row>
    <row r="92" spans="7:28">
      <c r="G92" t="s">
        <v>134</v>
      </c>
      <c r="H92" s="74">
        <v>99.01</v>
      </c>
      <c r="I92" s="47">
        <v>0</v>
      </c>
      <c r="J92" s="47">
        <v>0</v>
      </c>
      <c r="K92" s="47">
        <v>0</v>
      </c>
      <c r="L92" s="47">
        <v>13.46</v>
      </c>
      <c r="M92" s="75">
        <v>0</v>
      </c>
      <c r="N92" s="74">
        <v>0</v>
      </c>
      <c r="O92" s="47">
        <v>0</v>
      </c>
      <c r="P92" s="47">
        <v>-20</v>
      </c>
      <c r="Q92" s="47">
        <v>0</v>
      </c>
      <c r="R92" s="47">
        <v>0</v>
      </c>
      <c r="S92" s="75">
        <v>0</v>
      </c>
      <c r="U92" s="74">
        <v>-20</v>
      </c>
      <c r="V92" s="75">
        <v>112.47</v>
      </c>
      <c r="W92">
        <v>99.01</v>
      </c>
      <c r="X92">
        <v>0</v>
      </c>
      <c r="Y92">
        <v>13.46</v>
      </c>
      <c r="Z92">
        <v>0</v>
      </c>
      <c r="AA92">
        <v>0</v>
      </c>
      <c r="AB92">
        <v>-20</v>
      </c>
    </row>
    <row r="93" spans="7:28">
      <c r="G93" t="s">
        <v>135</v>
      </c>
      <c r="H93" s="74">
        <v>79.78</v>
      </c>
      <c r="I93" s="47">
        <v>19.23</v>
      </c>
      <c r="J93" s="47">
        <v>0</v>
      </c>
      <c r="K93" s="47">
        <v>0</v>
      </c>
      <c r="L93" s="47">
        <v>13.46</v>
      </c>
      <c r="M93" s="75">
        <v>0</v>
      </c>
      <c r="N93" s="74">
        <v>0</v>
      </c>
      <c r="O93" s="47">
        <v>0</v>
      </c>
      <c r="P93" s="47">
        <v>-34</v>
      </c>
      <c r="Q93" s="47">
        <v>-30</v>
      </c>
      <c r="R93" s="47">
        <v>0</v>
      </c>
      <c r="S93" s="75">
        <v>0</v>
      </c>
      <c r="U93" s="74">
        <v>-64</v>
      </c>
      <c r="V93" s="75">
        <v>112.47</v>
      </c>
      <c r="W93">
        <v>79.78</v>
      </c>
      <c r="X93">
        <v>19.23</v>
      </c>
      <c r="Y93">
        <v>13.46</v>
      </c>
      <c r="Z93">
        <v>-30</v>
      </c>
      <c r="AA93">
        <v>0</v>
      </c>
      <c r="AB93">
        <v>-34</v>
      </c>
    </row>
    <row r="94" spans="7:28">
      <c r="G94" t="s">
        <v>136</v>
      </c>
      <c r="H94" s="74">
        <v>74.02</v>
      </c>
      <c r="I94" s="47">
        <v>38.450000000000003</v>
      </c>
      <c r="J94" s="47">
        <v>0</v>
      </c>
      <c r="K94" s="47">
        <v>0</v>
      </c>
      <c r="L94" s="47">
        <v>12.5</v>
      </c>
      <c r="M94" s="75">
        <v>0</v>
      </c>
      <c r="N94" s="74">
        <v>0</v>
      </c>
      <c r="O94" s="47">
        <v>0</v>
      </c>
      <c r="P94" s="47">
        <v>-34</v>
      </c>
      <c r="Q94" s="47">
        <v>-30</v>
      </c>
      <c r="R94" s="47">
        <v>0</v>
      </c>
      <c r="S94" s="75">
        <v>0</v>
      </c>
      <c r="U94" s="74">
        <v>-64</v>
      </c>
      <c r="V94" s="75">
        <v>124.97</v>
      </c>
      <c r="W94">
        <v>74.02</v>
      </c>
      <c r="X94">
        <v>38.450000000000003</v>
      </c>
      <c r="Y94">
        <v>12.5</v>
      </c>
      <c r="Z94">
        <v>-30</v>
      </c>
      <c r="AA94">
        <v>0</v>
      </c>
      <c r="AB94">
        <v>-34</v>
      </c>
    </row>
    <row r="95" spans="7:28">
      <c r="G95" t="s">
        <v>137</v>
      </c>
      <c r="H95" s="74">
        <v>107.66</v>
      </c>
      <c r="I95" s="47">
        <v>48.07</v>
      </c>
      <c r="J95" s="47">
        <v>0</v>
      </c>
      <c r="K95" s="47">
        <v>0</v>
      </c>
      <c r="L95" s="47">
        <v>11.54</v>
      </c>
      <c r="M95" s="75">
        <v>0</v>
      </c>
      <c r="N95" s="74">
        <v>0</v>
      </c>
      <c r="O95" s="47">
        <v>0</v>
      </c>
      <c r="P95" s="47">
        <v>-38</v>
      </c>
      <c r="Q95" s="47">
        <v>-30</v>
      </c>
      <c r="R95" s="47">
        <v>0</v>
      </c>
      <c r="S95" s="75">
        <v>0</v>
      </c>
      <c r="U95" s="74">
        <v>-68</v>
      </c>
      <c r="V95" s="75">
        <v>167.27</v>
      </c>
      <c r="W95">
        <v>107.66</v>
      </c>
      <c r="X95">
        <v>48.07</v>
      </c>
      <c r="Y95">
        <v>11.54</v>
      </c>
      <c r="Z95">
        <v>-30</v>
      </c>
      <c r="AA95">
        <v>0</v>
      </c>
      <c r="AB95">
        <v>-38</v>
      </c>
    </row>
    <row r="96" spans="7:28">
      <c r="G96" t="s">
        <v>138</v>
      </c>
      <c r="H96" s="74">
        <v>100.93</v>
      </c>
      <c r="I96" s="47">
        <v>48.07</v>
      </c>
      <c r="J96" s="47">
        <v>0</v>
      </c>
      <c r="K96" s="47">
        <v>0</v>
      </c>
      <c r="L96" s="47">
        <v>11.54</v>
      </c>
      <c r="M96" s="75">
        <v>0</v>
      </c>
      <c r="N96" s="74">
        <v>0</v>
      </c>
      <c r="O96" s="47">
        <v>0</v>
      </c>
      <c r="P96" s="47">
        <v>-39</v>
      </c>
      <c r="Q96" s="47">
        <v>-30</v>
      </c>
      <c r="R96" s="47">
        <v>0</v>
      </c>
      <c r="S96" s="75">
        <v>0</v>
      </c>
      <c r="U96" s="74">
        <v>-69</v>
      </c>
      <c r="V96" s="75">
        <v>160.54</v>
      </c>
      <c r="W96">
        <v>100.93</v>
      </c>
      <c r="X96">
        <v>48.07</v>
      </c>
      <c r="Y96">
        <v>11.54</v>
      </c>
      <c r="Z96">
        <v>-30</v>
      </c>
      <c r="AA96">
        <v>0</v>
      </c>
      <c r="AB96">
        <v>-39</v>
      </c>
    </row>
    <row r="97" spans="1:83">
      <c r="G97" t="s">
        <v>139</v>
      </c>
      <c r="H97" s="74">
        <v>81.72</v>
      </c>
      <c r="I97" s="47">
        <v>9.61</v>
      </c>
      <c r="J97" s="47">
        <v>0</v>
      </c>
      <c r="K97" s="47">
        <v>0</v>
      </c>
      <c r="L97" s="47">
        <v>9.61</v>
      </c>
      <c r="M97" s="75">
        <v>0</v>
      </c>
      <c r="N97" s="74">
        <v>0</v>
      </c>
      <c r="O97" s="47">
        <v>0</v>
      </c>
      <c r="P97" s="47">
        <v>-34</v>
      </c>
      <c r="Q97" s="47">
        <v>-30</v>
      </c>
      <c r="R97" s="47">
        <v>0</v>
      </c>
      <c r="S97" s="75">
        <v>0</v>
      </c>
      <c r="U97" s="74">
        <v>-64</v>
      </c>
      <c r="V97" s="75">
        <v>100.94</v>
      </c>
      <c r="W97">
        <v>81.72</v>
      </c>
      <c r="X97">
        <v>9.61</v>
      </c>
      <c r="Y97">
        <v>9.61</v>
      </c>
      <c r="Z97">
        <v>-30</v>
      </c>
      <c r="AA97">
        <v>0</v>
      </c>
      <c r="AB97">
        <v>-34</v>
      </c>
    </row>
    <row r="98" spans="1:83">
      <c r="G98" t="s">
        <v>140</v>
      </c>
      <c r="H98" s="74">
        <v>50.95</v>
      </c>
      <c r="I98" s="47">
        <v>14.42</v>
      </c>
      <c r="J98" s="47">
        <v>0</v>
      </c>
      <c r="K98" s="47">
        <v>0</v>
      </c>
      <c r="L98" s="47">
        <v>9.52</v>
      </c>
      <c r="M98" s="75">
        <v>0</v>
      </c>
      <c r="N98" s="74">
        <v>0</v>
      </c>
      <c r="O98" s="47">
        <v>0</v>
      </c>
      <c r="P98" s="47">
        <v>-34</v>
      </c>
      <c r="Q98" s="47">
        <v>-30</v>
      </c>
      <c r="R98" s="47">
        <v>0</v>
      </c>
      <c r="S98" s="75">
        <v>0</v>
      </c>
      <c r="U98" s="74">
        <v>-64</v>
      </c>
      <c r="V98" s="75">
        <v>74.89</v>
      </c>
      <c r="W98">
        <v>50.95</v>
      </c>
      <c r="X98">
        <v>14.42</v>
      </c>
      <c r="Y98">
        <v>9.52</v>
      </c>
      <c r="Z98">
        <v>-30</v>
      </c>
      <c r="AA98">
        <v>0</v>
      </c>
      <c r="AB98">
        <v>-34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0.87718749999999968</v>
      </c>
      <c r="I99" s="70">
        <f t="shared" ref="I99:BQ99" si="1">SUM(I3:I98)/4000</f>
        <v>0.10695000000000002</v>
      </c>
      <c r="J99" s="70">
        <f t="shared" si="1"/>
        <v>0.14460249999999997</v>
      </c>
      <c r="K99" s="70">
        <f t="shared" si="1"/>
        <v>0</v>
      </c>
      <c r="L99" s="70">
        <f t="shared" si="1"/>
        <v>0.34393999999999997</v>
      </c>
      <c r="M99" s="70">
        <f t="shared" si="1"/>
        <v>6.5375000000000008E-3</v>
      </c>
      <c r="N99" s="69">
        <f t="shared" si="1"/>
        <v>-0.39650000000000002</v>
      </c>
      <c r="O99" s="70">
        <f t="shared" si="1"/>
        <v>-0.39350000000000002</v>
      </c>
      <c r="P99" s="70">
        <f t="shared" si="1"/>
        <v>-0.90925</v>
      </c>
      <c r="Q99" s="70">
        <f t="shared" si="1"/>
        <v>-0.1225</v>
      </c>
      <c r="R99" s="70">
        <f t="shared" si="1"/>
        <v>0</v>
      </c>
      <c r="S99" s="71">
        <f t="shared" si="1"/>
        <v>0</v>
      </c>
      <c r="U99" s="69">
        <f t="shared" si="1"/>
        <v>-1.82175</v>
      </c>
      <c r="V99" s="71">
        <f t="shared" si="1"/>
        <v>1.4792175000000007</v>
      </c>
      <c r="W99">
        <f t="shared" si="1"/>
        <v>0.48068750000000005</v>
      </c>
      <c r="X99">
        <f t="shared" si="1"/>
        <v>-0.28655000000000008</v>
      </c>
      <c r="Y99">
        <f t="shared" si="1"/>
        <v>0.34393999999999997</v>
      </c>
      <c r="Z99">
        <f t="shared" si="1"/>
        <v>-0.1225</v>
      </c>
      <c r="AA99">
        <f t="shared" si="1"/>
        <v>6.5375000000000008E-3</v>
      </c>
      <c r="AB99">
        <f t="shared" si="1"/>
        <v>-0.76464750000000004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0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45714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2.3199999999999998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2.3199999999999998</v>
      </c>
      <c r="W33">
        <v>2.3199999999999998</v>
      </c>
      <c r="X33">
        <v>0</v>
      </c>
    </row>
    <row r="34" spans="7:24">
      <c r="G34" t="s">
        <v>76</v>
      </c>
      <c r="H34" s="74">
        <v>17.170000000000002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17.170000000000002</v>
      </c>
      <c r="W34">
        <v>17.170000000000002</v>
      </c>
      <c r="X34">
        <v>0</v>
      </c>
    </row>
    <row r="35" spans="7:24">
      <c r="G35" t="s">
        <v>77</v>
      </c>
      <c r="H35" s="74">
        <v>42.3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42.3</v>
      </c>
      <c r="W35">
        <v>42.3</v>
      </c>
      <c r="X35">
        <v>0</v>
      </c>
    </row>
    <row r="36" spans="7:24">
      <c r="G36" t="s">
        <v>78</v>
      </c>
      <c r="H36" s="74">
        <v>108.63</v>
      </c>
      <c r="I36" s="47">
        <v>0</v>
      </c>
      <c r="J36" s="47">
        <v>0</v>
      </c>
      <c r="K36" s="47">
        <v>0</v>
      </c>
      <c r="L36" s="47">
        <v>0</v>
      </c>
      <c r="M36" s="75">
        <v>1.92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110.55</v>
      </c>
      <c r="W36">
        <v>108.63</v>
      </c>
      <c r="X36">
        <v>1.92</v>
      </c>
    </row>
    <row r="37" spans="7:24">
      <c r="G37" t="s">
        <v>79</v>
      </c>
      <c r="H37" s="74">
        <v>121.12</v>
      </c>
      <c r="I37" s="47">
        <v>0</v>
      </c>
      <c r="J37" s="47">
        <v>0</v>
      </c>
      <c r="K37" s="47">
        <v>0</v>
      </c>
      <c r="L37" s="47">
        <v>0</v>
      </c>
      <c r="M37" s="75">
        <v>4.33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125.45</v>
      </c>
      <c r="W37">
        <v>121.12</v>
      </c>
      <c r="X37">
        <v>4.33</v>
      </c>
    </row>
    <row r="38" spans="7:24">
      <c r="G38" t="s">
        <v>80</v>
      </c>
      <c r="H38" s="74">
        <v>18.260000000000002</v>
      </c>
      <c r="I38" s="47">
        <v>0</v>
      </c>
      <c r="J38" s="47">
        <v>0</v>
      </c>
      <c r="K38" s="47">
        <v>0</v>
      </c>
      <c r="L38" s="47">
        <v>0</v>
      </c>
      <c r="M38" s="75">
        <v>3.85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22.11</v>
      </c>
      <c r="W38">
        <v>18.260000000000002</v>
      </c>
      <c r="X38">
        <v>3.85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2.31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2.31</v>
      </c>
      <c r="W39">
        <v>0</v>
      </c>
      <c r="X39">
        <v>2.31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3.56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3.56</v>
      </c>
      <c r="W40">
        <v>0</v>
      </c>
      <c r="X40">
        <v>3.56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</v>
      </c>
      <c r="W41">
        <v>0</v>
      </c>
      <c r="X41">
        <v>0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</v>
      </c>
      <c r="W42">
        <v>0</v>
      </c>
      <c r="X42">
        <v>0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0.15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0.15</v>
      </c>
      <c r="W43">
        <v>0</v>
      </c>
      <c r="X43">
        <v>0.15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0.28999999999999998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0.28999999999999998</v>
      </c>
      <c r="W44">
        <v>0</v>
      </c>
      <c r="X44">
        <v>0.28999999999999998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0.19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0.19</v>
      </c>
      <c r="W45">
        <v>0</v>
      </c>
      <c r="X45">
        <v>0.19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0.19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0.19</v>
      </c>
      <c r="W46">
        <v>0</v>
      </c>
      <c r="X46">
        <v>0.19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1.92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1.92</v>
      </c>
      <c r="W47">
        <v>0</v>
      </c>
      <c r="X47">
        <v>1.92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4.33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4.33</v>
      </c>
      <c r="W48">
        <v>0</v>
      </c>
      <c r="X48">
        <v>4.33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3.85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3.85</v>
      </c>
      <c r="W49">
        <v>0</v>
      </c>
      <c r="X49">
        <v>3.85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2.31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2.31</v>
      </c>
      <c r="W50">
        <v>0</v>
      </c>
      <c r="X50">
        <v>2.31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3.56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3.56</v>
      </c>
      <c r="W51">
        <v>0</v>
      </c>
      <c r="X51">
        <v>3.56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3.65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3.65</v>
      </c>
      <c r="W52">
        <v>0</v>
      </c>
      <c r="X52">
        <v>3.65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1.63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1.63</v>
      </c>
      <c r="W53">
        <v>0</v>
      </c>
      <c r="X53">
        <v>1.63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1.25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1.25</v>
      </c>
      <c r="W54">
        <v>0</v>
      </c>
      <c r="X54">
        <v>1.25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0.28999999999999998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0.28999999999999998</v>
      </c>
      <c r="W55">
        <v>0</v>
      </c>
      <c r="X55">
        <v>0.28999999999999998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0.19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0.19</v>
      </c>
      <c r="W56">
        <v>0</v>
      </c>
      <c r="X56">
        <v>0.19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0.67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0.67</v>
      </c>
      <c r="W57">
        <v>0</v>
      </c>
      <c r="X57">
        <v>0.67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1.25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1.25</v>
      </c>
      <c r="W58">
        <v>0</v>
      </c>
      <c r="X58">
        <v>1.25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4.13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4.13</v>
      </c>
      <c r="W59">
        <v>0</v>
      </c>
      <c r="X59">
        <v>4.13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5.67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5.67</v>
      </c>
      <c r="W60">
        <v>0</v>
      </c>
      <c r="X60">
        <v>5.67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5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5</v>
      </c>
      <c r="W61">
        <v>0</v>
      </c>
      <c r="X61">
        <v>5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5.29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5.29</v>
      </c>
      <c r="W62">
        <v>0</v>
      </c>
      <c r="X62">
        <v>5.29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3.65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3.65</v>
      </c>
      <c r="W63">
        <v>0</v>
      </c>
      <c r="X63">
        <v>3.65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5.09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5.09</v>
      </c>
      <c r="W64">
        <v>0</v>
      </c>
      <c r="X64">
        <v>5.09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5.48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5.48</v>
      </c>
      <c r="W65">
        <v>0</v>
      </c>
      <c r="X65">
        <v>5.48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5.38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5.38</v>
      </c>
      <c r="W66">
        <v>0</v>
      </c>
      <c r="X66">
        <v>5.38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3.65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3.65</v>
      </c>
      <c r="W67">
        <v>0</v>
      </c>
      <c r="X67">
        <v>3.65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4.8099999999999996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4.8099999999999996</v>
      </c>
      <c r="W68">
        <v>0</v>
      </c>
      <c r="X68">
        <v>4.8099999999999996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1.73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1.73</v>
      </c>
      <c r="W69">
        <v>0</v>
      </c>
      <c r="X69">
        <v>1.73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3.75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3.75</v>
      </c>
      <c r="W74">
        <v>0</v>
      </c>
      <c r="X74">
        <v>3.75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  <c r="X78">
        <v>0</v>
      </c>
    </row>
    <row r="79" spans="7:24">
      <c r="G79" t="s">
        <v>121</v>
      </c>
      <c r="H79" s="74">
        <v>5.66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5.66</v>
      </c>
      <c r="W79">
        <v>5.66</v>
      </c>
      <c r="X79">
        <v>0</v>
      </c>
    </row>
    <row r="80" spans="7:24">
      <c r="G80" t="s">
        <v>122</v>
      </c>
      <c r="H80" s="74">
        <v>11.86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11.86</v>
      </c>
      <c r="W80">
        <v>11.86</v>
      </c>
      <c r="X80">
        <v>0</v>
      </c>
    </row>
    <row r="81" spans="7:24">
      <c r="G81" t="s">
        <v>123</v>
      </c>
      <c r="H81" s="74">
        <v>11.75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11.75</v>
      </c>
      <c r="W81">
        <v>11.75</v>
      </c>
      <c r="X81">
        <v>0</v>
      </c>
    </row>
    <row r="82" spans="7:24">
      <c r="G82" t="s">
        <v>124</v>
      </c>
      <c r="H82" s="74">
        <v>14.52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14.52</v>
      </c>
      <c r="W82">
        <v>14.52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5.67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5.67</v>
      </c>
      <c r="W83">
        <v>0</v>
      </c>
      <c r="X83">
        <v>5.67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5.38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5.38</v>
      </c>
      <c r="W84">
        <v>0</v>
      </c>
      <c r="X84">
        <v>5.38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8.839749999999999E-2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2.6592500000000005E-2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0.11499000000000002</v>
      </c>
      <c r="W99">
        <f t="shared" si="1"/>
        <v>8.839749999999999E-2</v>
      </c>
      <c r="X99">
        <f t="shared" si="1"/>
        <v>2.6592500000000005E-2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45714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TWEPL!P3</f>
        <v>5.2149999999999999</v>
      </c>
      <c r="E3">
        <f>GT_NG!P3</f>
        <v>-0.27083333333333337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552.90539434165237</v>
      </c>
      <c r="P3" s="37">
        <v>117.5</v>
      </c>
      <c r="Q3" s="37">
        <v>38.089999999999996</v>
      </c>
      <c r="R3" s="39">
        <v>0</v>
      </c>
      <c r="S3" s="39">
        <v>0</v>
      </c>
      <c r="T3" s="38">
        <f>SUMPRODUCT(LTA!J3:AN3,LTA!J$101:AN$101,LTA!J$103:AN$103)</f>
        <v>19.670000000000002</v>
      </c>
      <c r="U3" s="38">
        <f>SUMPRODUCT(LTA!J3:AN3,LTA!J$102:AN$102,LTA!J$103:AN$103)</f>
        <v>53.629999999999995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0.38</v>
      </c>
      <c r="AB3" s="76">
        <f>-STOA!N3</f>
        <v>-45.72</v>
      </c>
      <c r="AC3">
        <f>SUMIF(B3:AB3,"&gt;0")*$AC$2-SUMIF(B3:AB3,"&lt;0")*($AC$2/(1-$AC$2))+SUMIF(AI3:AR3,"&gt;0")*$AC$2-SUMIF(AI3:AR3,"&lt;0")*($AC$2/(1-$AC$2))</f>
        <v>7.3908336547804296</v>
      </c>
      <c r="AD3">
        <f>SUM(B3:AB3,AI3:AV3)-AC3</f>
        <v>847.80872735353853</v>
      </c>
      <c r="AE3">
        <f>'IDT-1'!B3</f>
        <v>0</v>
      </c>
      <c r="AF3" s="25"/>
      <c r="AG3">
        <f>SUM(AD3:AF3)</f>
        <v>847.80872735353853</v>
      </c>
      <c r="AI3" s="35">
        <f>PXIL!H3</f>
        <v>0</v>
      </c>
      <c r="AJ3" s="35">
        <f>PXIL!N3</f>
        <v>0</v>
      </c>
      <c r="AK3" s="35">
        <f>RTM_IEX!H3</f>
        <v>29.8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10.0128</v>
      </c>
      <c r="E4">
        <f>GT_NG!P4</f>
        <v>-0.27083333333333337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552.90539434165237</v>
      </c>
      <c r="P4" s="37">
        <v>86.52</v>
      </c>
      <c r="Q4" s="37">
        <v>38.089999999999996</v>
      </c>
      <c r="R4" s="39">
        <v>0</v>
      </c>
      <c r="S4" s="39">
        <v>0</v>
      </c>
      <c r="T4" s="38">
        <f>SUMPRODUCT(LTA!J4:AN4,LTA!J$101:AN$101,LTA!J$103:AN$103)</f>
        <v>19.670000000000002</v>
      </c>
      <c r="U4" s="38">
        <f>SUMPRODUCT(LTA!J4:AN4,LTA!J$102:AN$102,LTA!J$103:AN$103)</f>
        <v>53.629999999999995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0.38</v>
      </c>
      <c r="AB4" s="76">
        <f>-STOA!N4</f>
        <v>-45.72</v>
      </c>
      <c r="AC4">
        <f t="shared" ref="AC4:AC67" si="0">SUMIF(B4:AB4,"&gt;0")*$AC$2-SUMIF(B4:AB4,"&lt;0")*($AC$2/(1-$AC$2))+SUMIF(AI4:AR4,"&gt;0")*$AC$2-SUMIF(AI4:AR4,"&lt;0")*($AC$2/(1-$AC$2))</f>
        <v>7.2015884947804292</v>
      </c>
      <c r="AD4">
        <f t="shared" ref="AD4:AD67" si="1">SUM(B4:AB4,AI4:AV4)-AC4</f>
        <v>823.73577251353856</v>
      </c>
      <c r="AE4">
        <f>'IDT-1'!B4</f>
        <v>0</v>
      </c>
      <c r="AF4" s="25"/>
      <c r="AG4">
        <f t="shared" ref="AG4:AG67" si="2">SUM(AD4:AF4)</f>
        <v>823.73577251353856</v>
      </c>
      <c r="AI4" s="35">
        <f>PXIL!H4</f>
        <v>0</v>
      </c>
      <c r="AJ4" s="35">
        <f>PXIL!N4</f>
        <v>0</v>
      </c>
      <c r="AK4" s="35">
        <f>RTM_IEX!H4</f>
        <v>31.72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10.0128</v>
      </c>
      <c r="E5">
        <f>GT_NG!P5</f>
        <v>-0.27083333333333337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552.90539434165237</v>
      </c>
      <c r="P5" s="37">
        <v>62.483658079625286</v>
      </c>
      <c r="Q5" s="37">
        <v>38.089999999999996</v>
      </c>
      <c r="R5" s="39">
        <v>0</v>
      </c>
      <c r="S5" s="39">
        <v>0</v>
      </c>
      <c r="T5" s="38">
        <f>SUMPRODUCT(LTA!J5:AN5,LTA!J$101:AN$101,LTA!J$103:AN$103)</f>
        <v>19.670000000000002</v>
      </c>
      <c r="U5" s="38">
        <f>SUMPRODUCT(LTA!J5:AN5,LTA!J$102:AN$102,LTA!J$103:AN$103)</f>
        <v>58.849999999999994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0.38</v>
      </c>
      <c r="AB5" s="76">
        <f>-STOA!N5</f>
        <v>-45.72</v>
      </c>
      <c r="AC5">
        <f t="shared" si="0"/>
        <v>7.0398450278015074</v>
      </c>
      <c r="AD5">
        <f t="shared" si="1"/>
        <v>803.1611740601428</v>
      </c>
      <c r="AE5">
        <f>'IDT-1'!B5</f>
        <v>0</v>
      </c>
      <c r="AF5" s="25"/>
      <c r="AG5">
        <f t="shared" si="2"/>
        <v>803.1611740601428</v>
      </c>
      <c r="AI5" s="35">
        <f>PXIL!H5</f>
        <v>0</v>
      </c>
      <c r="AJ5" s="35">
        <f>PXIL!N5</f>
        <v>0</v>
      </c>
      <c r="AK5" s="35">
        <f>RTM_IEX!H5</f>
        <v>29.8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10.0128</v>
      </c>
      <c r="E6">
        <f>GT_NG!P6</f>
        <v>-0.27083333333333337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552.90539434165237</v>
      </c>
      <c r="P6" s="37">
        <v>62.483658079625286</v>
      </c>
      <c r="Q6" s="37">
        <v>20.190000000000001</v>
      </c>
      <c r="R6" s="39">
        <v>0</v>
      </c>
      <c r="S6" s="39">
        <v>0</v>
      </c>
      <c r="T6" s="38">
        <f>SUMPRODUCT(LTA!J6:AN6,LTA!J$101:AN$101,LTA!J$103:AN$103)</f>
        <v>19.670000000000002</v>
      </c>
      <c r="U6" s="38">
        <f>SUMPRODUCT(LTA!J6:AN6,LTA!J$102:AN$102,LTA!J$103:AN$103)</f>
        <v>59.25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0.38</v>
      </c>
      <c r="AB6" s="76">
        <f>-STOA!N6</f>
        <v>-45.72</v>
      </c>
      <c r="AC6">
        <f t="shared" si="0"/>
        <v>6.8659050278015075</v>
      </c>
      <c r="AD6">
        <f t="shared" si="1"/>
        <v>781.03511406014286</v>
      </c>
      <c r="AE6">
        <f>'IDT-1'!B6</f>
        <v>0</v>
      </c>
      <c r="AF6" s="25"/>
      <c r="AG6">
        <f t="shared" si="2"/>
        <v>781.03511406014286</v>
      </c>
      <c r="AI6" s="35">
        <f>PXIL!H6</f>
        <v>0</v>
      </c>
      <c r="AJ6" s="35">
        <f>PXIL!N6</f>
        <v>0</v>
      </c>
      <c r="AK6" s="35">
        <f>RTM_IEX!H6</f>
        <v>25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10.0128</v>
      </c>
      <c r="E7">
        <f>GT_NG!P7</f>
        <v>-0.27083333333333337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556.94619329214174</v>
      </c>
      <c r="P7" s="37">
        <v>62.483658079625286</v>
      </c>
      <c r="Q7" s="37">
        <v>20.190000000000001</v>
      </c>
      <c r="R7" s="39">
        <v>0</v>
      </c>
      <c r="S7" s="39">
        <v>0</v>
      </c>
      <c r="T7" s="38">
        <f>SUMPRODUCT(LTA!J7:AN7,LTA!J$101:AN$101,LTA!J$103:AN$103)</f>
        <v>19.670000000000002</v>
      </c>
      <c r="U7" s="38">
        <f>SUMPRODUCT(LTA!J7:AN7,LTA!J$102:AN$102,LTA!J$103:AN$103)</f>
        <v>59.839999999999996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-8</v>
      </c>
      <c r="AA7" s="76">
        <f>STOA!H7</f>
        <v>0.38</v>
      </c>
      <c r="AB7" s="76">
        <f>-STOA!N7</f>
        <v>-45.72</v>
      </c>
      <c r="AC7">
        <f t="shared" si="0"/>
        <v>6.9423738058761577</v>
      </c>
      <c r="AD7">
        <f t="shared" si="1"/>
        <v>774.69944423255754</v>
      </c>
      <c r="AE7">
        <f>'IDT-1'!B7</f>
        <v>0</v>
      </c>
      <c r="AF7" s="25"/>
      <c r="AG7">
        <f t="shared" si="2"/>
        <v>774.69944423255754</v>
      </c>
      <c r="AI7" s="35">
        <f>PXIL!H7</f>
        <v>0</v>
      </c>
      <c r="AJ7" s="35">
        <f>PXIL!N7</f>
        <v>0</v>
      </c>
      <c r="AK7" s="35">
        <f>RTM_IEX!H7</f>
        <v>22.11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10.0128</v>
      </c>
      <c r="E8">
        <f>GT_NG!P8</f>
        <v>-0.27083333333333337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556.94619329214174</v>
      </c>
      <c r="P8" s="37">
        <v>62.483658079625286</v>
      </c>
      <c r="Q8" s="37">
        <v>20.190000000000001</v>
      </c>
      <c r="R8" s="39">
        <v>0</v>
      </c>
      <c r="S8" s="39">
        <v>0</v>
      </c>
      <c r="T8" s="38">
        <f>SUMPRODUCT(LTA!J8:AN8,LTA!J$101:AN$101,LTA!J$103:AN$103)</f>
        <v>19.670000000000002</v>
      </c>
      <c r="U8" s="38">
        <f>SUMPRODUCT(LTA!J8:AN8,LTA!J$102:AN$102,LTA!J$103:AN$103)</f>
        <v>60.239999999999995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-26</v>
      </c>
      <c r="AA8" s="76">
        <f>STOA!H8</f>
        <v>0.38</v>
      </c>
      <c r="AB8" s="76">
        <f>-STOA!N8</f>
        <v>-45.72</v>
      </c>
      <c r="AC8">
        <f t="shared" si="0"/>
        <v>7.117027534963035</v>
      </c>
      <c r="AD8">
        <f t="shared" si="1"/>
        <v>760.77479050347063</v>
      </c>
      <c r="AE8">
        <f>'IDT-1'!B8</f>
        <v>0</v>
      </c>
      <c r="AF8" s="25"/>
      <c r="AG8">
        <f t="shared" si="2"/>
        <v>760.77479050347063</v>
      </c>
      <c r="AI8" s="35">
        <f>PXIL!H8</f>
        <v>0</v>
      </c>
      <c r="AJ8" s="35">
        <f>PXIL!N8</f>
        <v>0</v>
      </c>
      <c r="AK8" s="35">
        <f>RTM_IEX!H8</f>
        <v>25.96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10.0128</v>
      </c>
      <c r="E9">
        <f>GT_NG!P9</f>
        <v>-0.27083333333333337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558.76302529214172</v>
      </c>
      <c r="P9" s="37">
        <v>62.483658079625286</v>
      </c>
      <c r="Q9" s="37">
        <v>20.190000000000001</v>
      </c>
      <c r="R9" s="39">
        <v>0</v>
      </c>
      <c r="S9" s="39">
        <v>0</v>
      </c>
      <c r="T9" s="38">
        <f>SUMPRODUCT(LTA!J9:AN9,LTA!J$101:AN$101,LTA!J$103:AN$103)</f>
        <v>19.670000000000002</v>
      </c>
      <c r="U9" s="38">
        <f>SUMPRODUCT(LTA!J9:AN9,LTA!J$102:AN$102,LTA!J$103:AN$103)</f>
        <v>55.25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-29</v>
      </c>
      <c r="AA9" s="76">
        <f>STOA!H9</f>
        <v>0.38</v>
      </c>
      <c r="AB9" s="76">
        <f>-STOA!N9</f>
        <v>-45.72</v>
      </c>
      <c r="AC9">
        <f t="shared" si="0"/>
        <v>6.9605406891064732</v>
      </c>
      <c r="AD9">
        <f t="shared" si="1"/>
        <v>722.79810934932721</v>
      </c>
      <c r="AE9">
        <f>'IDT-1'!B9</f>
        <v>0</v>
      </c>
      <c r="AF9" s="25"/>
      <c r="AG9">
        <f t="shared" si="2"/>
        <v>722.79810934932721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-6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10.0128</v>
      </c>
      <c r="E10">
        <f>GT_NG!P10</f>
        <v>-0.27083333333333337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565.36302529214174</v>
      </c>
      <c r="P10" s="37">
        <v>62.483658079625286</v>
      </c>
      <c r="Q10" s="37">
        <v>20.190000000000001</v>
      </c>
      <c r="R10" s="39">
        <v>0</v>
      </c>
      <c r="S10" s="39">
        <v>0</v>
      </c>
      <c r="T10" s="38">
        <f>SUMPRODUCT(LTA!J10:AN10,LTA!J$101:AN$101,LTA!J$103:AN$103)</f>
        <v>19.670000000000002</v>
      </c>
      <c r="U10" s="38">
        <f>SUMPRODUCT(LTA!J10:AN10,LTA!J$102:AN$102,LTA!J$103:AN$103)</f>
        <v>55.25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-39</v>
      </c>
      <c r="AA10" s="76">
        <f>STOA!H10</f>
        <v>0.38</v>
      </c>
      <c r="AB10" s="76">
        <f>-STOA!N10</f>
        <v>-45.72</v>
      </c>
      <c r="AC10">
        <f t="shared" si="0"/>
        <v>7.1063565084977265</v>
      </c>
      <c r="AD10">
        <f t="shared" si="1"/>
        <v>717.25229352993608</v>
      </c>
      <c r="AE10">
        <f>'IDT-1'!B10</f>
        <v>0</v>
      </c>
      <c r="AF10" s="25"/>
      <c r="AG10">
        <f t="shared" si="2"/>
        <v>717.25229352993608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-8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10.0128</v>
      </c>
      <c r="E11">
        <f>GT_NG!P11</f>
        <v>-0.27083333333333337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561.23830424020287</v>
      </c>
      <c r="P11" s="37">
        <v>62.485454611579861</v>
      </c>
      <c r="Q11" s="37">
        <v>20.190000000000001</v>
      </c>
      <c r="R11" s="39">
        <v>0</v>
      </c>
      <c r="S11" s="39">
        <v>0</v>
      </c>
      <c r="T11" s="38">
        <f>SUMPRODUCT(LTA!J11:AN11,LTA!J$101:AN$101,LTA!J$103:AN$103)</f>
        <v>19.670000000000002</v>
      </c>
      <c r="U11" s="38">
        <f>SUMPRODUCT(LTA!J11:AN11,LTA!J$102:AN$102,LTA!J$103:AN$103)</f>
        <v>61.03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-47</v>
      </c>
      <c r="AA11" s="76">
        <f>STOA!H11</f>
        <v>0.38</v>
      </c>
      <c r="AB11" s="76">
        <f>-STOA!N11</f>
        <v>-45.72</v>
      </c>
      <c r="AC11">
        <f t="shared" si="0"/>
        <v>7.2765080628939351</v>
      </c>
      <c r="AD11">
        <f t="shared" si="1"/>
        <v>698.73921745555538</v>
      </c>
      <c r="AE11">
        <f>'IDT-1'!B11</f>
        <v>0</v>
      </c>
      <c r="AF11" s="25"/>
      <c r="AG11">
        <f t="shared" si="2"/>
        <v>698.73921745555538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-20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7.5096000000000007</v>
      </c>
      <c r="E12">
        <f>GT_NG!P12</f>
        <v>-0.27083333333333337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561.21308565184972</v>
      </c>
      <c r="P12" s="37">
        <v>62.485454611579861</v>
      </c>
      <c r="Q12" s="37">
        <v>20.190000000000001</v>
      </c>
      <c r="R12" s="39">
        <v>0</v>
      </c>
      <c r="S12" s="39">
        <v>0</v>
      </c>
      <c r="T12" s="38">
        <f>SUMPRODUCT(LTA!J12:AN12,LTA!J$101:AN$101,LTA!J$103:AN$103)</f>
        <v>19.670000000000002</v>
      </c>
      <c r="U12" s="38">
        <f>SUMPRODUCT(LTA!J12:AN12,LTA!J$102:AN$102,LTA!J$103:AN$103)</f>
        <v>61.629999999999995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-53</v>
      </c>
      <c r="AA12" s="76">
        <f>STOA!H12</f>
        <v>0.38</v>
      </c>
      <c r="AB12" s="76">
        <f>-STOA!N12</f>
        <v>-45.72</v>
      </c>
      <c r="AC12">
        <f t="shared" si="0"/>
        <v>7.2850503527525934</v>
      </c>
      <c r="AD12">
        <f t="shared" si="1"/>
        <v>693.80225657734354</v>
      </c>
      <c r="AE12">
        <f>'IDT-1'!B12</f>
        <v>0</v>
      </c>
      <c r="AF12" s="25"/>
      <c r="AG12">
        <f t="shared" si="2"/>
        <v>693.80225657734354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-17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-0.27083333333333337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563.16830424020293</v>
      </c>
      <c r="P13" s="37">
        <v>62.485454611579861</v>
      </c>
      <c r="Q13" s="37">
        <v>20.190000000000001</v>
      </c>
      <c r="R13" s="39">
        <v>0</v>
      </c>
      <c r="S13" s="39">
        <v>0</v>
      </c>
      <c r="T13" s="38">
        <f>SUMPRODUCT(LTA!J13:AN13,LTA!J$101:AN$101,LTA!J$103:AN$103)</f>
        <v>19.670000000000002</v>
      </c>
      <c r="U13" s="38">
        <f>SUMPRODUCT(LTA!J13:AN13,LTA!J$102:AN$102,LTA!J$103:AN$103)</f>
        <v>63.22999999999999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-62</v>
      </c>
      <c r="AA13" s="76">
        <f>STOA!H13</f>
        <v>0.38</v>
      </c>
      <c r="AB13" s="76">
        <f>-STOA!N13</f>
        <v>-45.72</v>
      </c>
      <c r="AC13">
        <f t="shared" si="0"/>
        <v>7.3184671325895625</v>
      </c>
      <c r="AD13">
        <f t="shared" si="1"/>
        <v>692.02945838585981</v>
      </c>
      <c r="AE13">
        <f>'IDT-1'!B13</f>
        <v>0</v>
      </c>
      <c r="AF13" s="25"/>
      <c r="AG13">
        <f t="shared" si="2"/>
        <v>692.02945838585981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-11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-0.27083333333333337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563.16830424020293</v>
      </c>
      <c r="P14" s="37">
        <v>62.485454611579861</v>
      </c>
      <c r="Q14" s="37">
        <v>20.190000000000001</v>
      </c>
      <c r="R14" s="39">
        <v>0</v>
      </c>
      <c r="S14" s="39">
        <v>0</v>
      </c>
      <c r="T14" s="38">
        <f>SUMPRODUCT(LTA!J14:AN14,LTA!J$101:AN$101,LTA!J$103:AN$103)</f>
        <v>19.670000000000002</v>
      </c>
      <c r="U14" s="38">
        <f>SUMPRODUCT(LTA!J14:AN14,LTA!J$102:AN$102,LTA!J$103:AN$103)</f>
        <v>63.83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-67</v>
      </c>
      <c r="AA14" s="76">
        <f>STOA!H14</f>
        <v>0.38</v>
      </c>
      <c r="AB14" s="76">
        <f>-STOA!N14</f>
        <v>-45.72</v>
      </c>
      <c r="AC14">
        <f t="shared" si="0"/>
        <v>7.3624537240025845</v>
      </c>
      <c r="AD14">
        <f t="shared" si="1"/>
        <v>687.5854717944469</v>
      </c>
      <c r="AE14">
        <f>'IDT-1'!B14</f>
        <v>0</v>
      </c>
      <c r="AF14" s="25"/>
      <c r="AG14">
        <f t="shared" si="2"/>
        <v>687.5854717944469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-11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-0.27083333333333337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566.14830424020295</v>
      </c>
      <c r="P15" s="37">
        <v>62.485454611579861</v>
      </c>
      <c r="Q15" s="37">
        <v>20.190000000000001</v>
      </c>
      <c r="R15" s="39">
        <v>0</v>
      </c>
      <c r="S15" s="39">
        <v>0</v>
      </c>
      <c r="T15" s="38">
        <f>SUMPRODUCT(LTA!J15:AN15,LTA!J$101:AN$101,LTA!J$103:AN$103)</f>
        <v>19.670000000000002</v>
      </c>
      <c r="U15" s="38">
        <f>SUMPRODUCT(LTA!J15:AN15,LTA!J$102:AN$102,LTA!J$103:AN$103)</f>
        <v>64.429999999999993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-66</v>
      </c>
      <c r="AA15" s="76">
        <f>STOA!H15</f>
        <v>0.38</v>
      </c>
      <c r="AB15" s="76">
        <f>-STOA!N15</f>
        <v>-45.72</v>
      </c>
      <c r="AC15">
        <f t="shared" si="0"/>
        <v>7.406100360567792</v>
      </c>
      <c r="AD15">
        <f t="shared" si="1"/>
        <v>689.12182515788152</v>
      </c>
      <c r="AE15">
        <f>'IDT-1'!B15</f>
        <v>0</v>
      </c>
      <c r="AF15" s="25"/>
      <c r="AG15">
        <f t="shared" si="2"/>
        <v>689.12182515788152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-14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-0.27083333333333337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566.43830424020291</v>
      </c>
      <c r="P16" s="37">
        <v>62.485454611579861</v>
      </c>
      <c r="Q16" s="37">
        <v>20.190000000000001</v>
      </c>
      <c r="R16" s="39">
        <v>0</v>
      </c>
      <c r="S16" s="39">
        <v>0</v>
      </c>
      <c r="T16" s="38">
        <f>SUMPRODUCT(LTA!J16:AN16,LTA!J$101:AN$101,LTA!J$103:AN$103)</f>
        <v>19.670000000000002</v>
      </c>
      <c r="U16" s="38">
        <f>SUMPRODUCT(LTA!J16:AN16,LTA!J$102:AN$102,LTA!J$103:AN$103)</f>
        <v>65.03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-63</v>
      </c>
      <c r="AA16" s="76">
        <f>STOA!H16</f>
        <v>0.38</v>
      </c>
      <c r="AB16" s="76">
        <f>-STOA!N16</f>
        <v>-45.72</v>
      </c>
      <c r="AC16">
        <f t="shared" si="0"/>
        <v>7.3973197240025828</v>
      </c>
      <c r="AD16">
        <f t="shared" si="1"/>
        <v>692.02060579444674</v>
      </c>
      <c r="AE16">
        <f>'IDT-1'!B16</f>
        <v>0</v>
      </c>
      <c r="AF16" s="25"/>
      <c r="AG16">
        <f t="shared" si="2"/>
        <v>692.02060579444674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-15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-0.27083333333333337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566.99391229597359</v>
      </c>
      <c r="P17" s="37">
        <v>62.485454611579861</v>
      </c>
      <c r="Q17" s="37">
        <v>20.190000000000001</v>
      </c>
      <c r="R17" s="39">
        <v>0</v>
      </c>
      <c r="S17" s="39">
        <v>0</v>
      </c>
      <c r="T17" s="38">
        <f>SUMPRODUCT(LTA!J17:AN17,LTA!J$101:AN$101,LTA!J$103:AN$103)</f>
        <v>19.670000000000002</v>
      </c>
      <c r="U17" s="38">
        <f>SUMPRODUCT(LTA!J17:AN17,LTA!J$102:AN$102,LTA!J$103:AN$103)</f>
        <v>62.429999999999993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-55</v>
      </c>
      <c r="AA17" s="76">
        <f>STOA!H17</f>
        <v>0.38</v>
      </c>
      <c r="AB17" s="76">
        <f>-STOA!N17</f>
        <v>-45.72</v>
      </c>
      <c r="AC17">
        <f t="shared" si="0"/>
        <v>7.2005631463376947</v>
      </c>
      <c r="AD17">
        <f t="shared" si="1"/>
        <v>713.17297042788232</v>
      </c>
      <c r="AE17">
        <f>'IDT-1'!B17</f>
        <v>0</v>
      </c>
      <c r="AF17" s="25"/>
      <c r="AG17">
        <f t="shared" si="2"/>
        <v>713.17297042788232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-0.27083333333333337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566.99391229597359</v>
      </c>
      <c r="P18" s="37">
        <v>62.485454611579861</v>
      </c>
      <c r="Q18" s="37">
        <v>20.190000000000001</v>
      </c>
      <c r="R18" s="39">
        <v>0</v>
      </c>
      <c r="S18" s="39">
        <v>0</v>
      </c>
      <c r="T18" s="38">
        <f>SUMPRODUCT(LTA!J18:AN18,LTA!J$101:AN$101,LTA!J$103:AN$103)</f>
        <v>19.670000000000002</v>
      </c>
      <c r="U18" s="38">
        <f>SUMPRODUCT(LTA!J18:AN18,LTA!J$102:AN$102,LTA!J$103:AN$103)</f>
        <v>62.429999999999993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-47</v>
      </c>
      <c r="AA18" s="76">
        <f>STOA!H18</f>
        <v>0.38</v>
      </c>
      <c r="AB18" s="76">
        <f>-STOA!N18</f>
        <v>-45.72</v>
      </c>
      <c r="AC18">
        <f t="shared" si="0"/>
        <v>7.1376726000768596</v>
      </c>
      <c r="AD18">
        <f t="shared" si="1"/>
        <v>721.23586097414318</v>
      </c>
      <c r="AE18">
        <f>'IDT-1'!B18</f>
        <v>0</v>
      </c>
      <c r="AF18" s="25"/>
      <c r="AG18">
        <f t="shared" si="2"/>
        <v>721.23586097414318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-0.27083333333333337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569.29830424020292</v>
      </c>
      <c r="P19" s="37">
        <v>62.485454611579861</v>
      </c>
      <c r="Q19" s="37">
        <v>20.190000000000001</v>
      </c>
      <c r="R19" s="39">
        <v>0</v>
      </c>
      <c r="S19" s="39">
        <v>0</v>
      </c>
      <c r="T19" s="38">
        <f>SUMPRODUCT(LTA!J19:AN19,LTA!J$101:AN$101,LTA!J$103:AN$103)</f>
        <v>19.670000000000002</v>
      </c>
      <c r="U19" s="38">
        <f>SUMPRODUCT(LTA!J19:AN19,LTA!J$102:AN$102,LTA!J$103:AN$103)</f>
        <v>69.239999999999995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-21</v>
      </c>
      <c r="AA19" s="76">
        <f>STOA!H19</f>
        <v>0.38</v>
      </c>
      <c r="AB19" s="76">
        <f>-STOA!N19</f>
        <v>-45.72</v>
      </c>
      <c r="AC19">
        <f t="shared" si="0"/>
        <v>7.004370581894138</v>
      </c>
      <c r="AD19">
        <f t="shared" si="1"/>
        <v>756.48355493655527</v>
      </c>
      <c r="AE19">
        <f>'IDT-1'!B19</f>
        <v>0</v>
      </c>
      <c r="AF19" s="25"/>
      <c r="AG19">
        <f t="shared" si="2"/>
        <v>756.48355493655527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-0.27083333333333337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574.77190268263155</v>
      </c>
      <c r="P20" s="37">
        <v>62.483519405170952</v>
      </c>
      <c r="Q20" s="37">
        <v>20.190000000000001</v>
      </c>
      <c r="R20" s="39">
        <v>0</v>
      </c>
      <c r="S20" s="39">
        <v>0</v>
      </c>
      <c r="T20" s="38">
        <f>SUMPRODUCT(LTA!J20:AN20,LTA!J$101:AN$101,LTA!J$103:AN$103)</f>
        <v>19.670000000000002</v>
      </c>
      <c r="U20" s="38">
        <f>SUMPRODUCT(LTA!J20:AN20,LTA!J$102:AN$102,LTA!J$103:AN$103)</f>
        <v>70.14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0.38</v>
      </c>
      <c r="AB20" s="76">
        <f>-STOA!N20</f>
        <v>-45.72</v>
      </c>
      <c r="AC20">
        <f t="shared" si="0"/>
        <v>6.8889818712004001</v>
      </c>
      <c r="AD20">
        <f t="shared" si="1"/>
        <v>783.97060688326872</v>
      </c>
      <c r="AE20">
        <f>'IDT-1'!B20</f>
        <v>0</v>
      </c>
      <c r="AF20" s="25"/>
      <c r="AG20">
        <f t="shared" si="2"/>
        <v>783.97060688326872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-0.27083333333333337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584.13745830818743</v>
      </c>
      <c r="P21" s="37">
        <v>62.483519405170952</v>
      </c>
      <c r="Q21" s="37">
        <v>20.190000000000001</v>
      </c>
      <c r="R21" s="39">
        <v>0</v>
      </c>
      <c r="S21" s="39">
        <v>0</v>
      </c>
      <c r="T21" s="38">
        <f>SUMPRODUCT(LTA!J21:AN21,LTA!J$101:AN$101,LTA!J$103:AN$103)</f>
        <v>19.670000000000002</v>
      </c>
      <c r="U21" s="38">
        <f>SUMPRODUCT(LTA!J21:AN21,LTA!J$102:AN$102,LTA!J$103:AN$103)</f>
        <v>70.539999999999992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0.38</v>
      </c>
      <c r="AB21" s="76">
        <f>-STOA!N21</f>
        <v>-45.72</v>
      </c>
      <c r="AC21">
        <f t="shared" si="0"/>
        <v>6.9651532050797362</v>
      </c>
      <c r="AD21">
        <f t="shared" si="1"/>
        <v>793.65999117494516</v>
      </c>
      <c r="AE21">
        <f>'IDT-1'!B21</f>
        <v>0</v>
      </c>
      <c r="AF21" s="25"/>
      <c r="AG21">
        <f t="shared" si="2"/>
        <v>793.65999117494516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-0.27083333333333337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630.16306617469525</v>
      </c>
      <c r="P22" s="37">
        <v>62.483519405170952</v>
      </c>
      <c r="Q22" s="37">
        <v>20.190000000000001</v>
      </c>
      <c r="R22" s="39">
        <v>0</v>
      </c>
      <c r="S22" s="39">
        <v>0</v>
      </c>
      <c r="T22" s="38">
        <f>SUMPRODUCT(LTA!J22:AN22,LTA!J$101:AN$101,LTA!J$103:AN$103)</f>
        <v>19.670000000000002</v>
      </c>
      <c r="U22" s="38">
        <f>SUMPRODUCT(LTA!J22:AN22,LTA!J$102:AN$102,LTA!J$103:AN$103)</f>
        <v>70.739999999999995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0.38</v>
      </c>
      <c r="AB22" s="76">
        <f>-STOA!N22</f>
        <v>-45.72</v>
      </c>
      <c r="AC22">
        <f t="shared" si="0"/>
        <v>7.5694138131992315</v>
      </c>
      <c r="AD22">
        <f t="shared" si="1"/>
        <v>808.28133843333353</v>
      </c>
      <c r="AE22">
        <f>'IDT-1'!B22</f>
        <v>0</v>
      </c>
      <c r="AF22" s="25"/>
      <c r="AG22">
        <f t="shared" si="2"/>
        <v>808.28133843333353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-31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-0.27083333333333337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694.26121656632176</v>
      </c>
      <c r="P23" s="37">
        <v>62.483519405170952</v>
      </c>
      <c r="Q23" s="37">
        <v>20.190000000000001</v>
      </c>
      <c r="R23" s="39">
        <v>0</v>
      </c>
      <c r="S23" s="39">
        <v>0</v>
      </c>
      <c r="T23" s="38">
        <f>SUMPRODUCT(LTA!J23:AN23,LTA!J$101:AN$101,LTA!J$103:AN$103)</f>
        <v>19.670000000000002</v>
      </c>
      <c r="U23" s="38">
        <f>SUMPRODUCT(LTA!J23:AN23,LTA!J$102:AN$102,LTA!J$103:AN$103)</f>
        <v>67.33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0.38</v>
      </c>
      <c r="AB23" s="76">
        <f>-STOA!N23</f>
        <v>-45.72</v>
      </c>
      <c r="AC23">
        <f t="shared" si="0"/>
        <v>7.7990805194931845</v>
      </c>
      <c r="AD23">
        <f t="shared" si="1"/>
        <v>899.73982211866621</v>
      </c>
      <c r="AE23">
        <f>'IDT-1'!B23</f>
        <v>0</v>
      </c>
      <c r="AF23" s="25"/>
      <c r="AG23">
        <f t="shared" si="2"/>
        <v>899.73982211866621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-0.27083333333333337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703.50437215744046</v>
      </c>
      <c r="P24" s="37">
        <v>86.514857346647631</v>
      </c>
      <c r="Q24" s="37">
        <v>38.090000000000003</v>
      </c>
      <c r="R24" s="39">
        <v>0</v>
      </c>
      <c r="S24" s="39">
        <v>0</v>
      </c>
      <c r="T24" s="38">
        <f>SUMPRODUCT(LTA!J24:AN24,LTA!J$101:AN$101,LTA!J$103:AN$103)</f>
        <v>19.670000000000002</v>
      </c>
      <c r="U24" s="38">
        <f>SUMPRODUCT(LTA!J24:AN24,LTA!J$102:AN$102,LTA!J$103:AN$103)</f>
        <v>67.53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-45.72</v>
      </c>
      <c r="AC24">
        <f t="shared" si="0"/>
        <v>8.2597835690474266</v>
      </c>
      <c r="AD24">
        <f t="shared" si="1"/>
        <v>958.34361260170738</v>
      </c>
      <c r="AE24">
        <f>'IDT-1'!B24</f>
        <v>0</v>
      </c>
      <c r="AF24" s="25"/>
      <c r="AG24">
        <f t="shared" si="2"/>
        <v>958.34361260170738</v>
      </c>
      <c r="AI24" s="35">
        <f>PXIL!H24</f>
        <v>0</v>
      </c>
      <c r="AJ24" s="35">
        <f>PXIL!N24</f>
        <v>0</v>
      </c>
      <c r="AK24" s="35">
        <f>RTM_IEX!H24</f>
        <v>7.69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-0.27083333333333337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779.12013407314521</v>
      </c>
      <c r="P25" s="37">
        <v>117.5</v>
      </c>
      <c r="Q25" s="37">
        <v>38.090000000000003</v>
      </c>
      <c r="R25" s="39">
        <v>0</v>
      </c>
      <c r="S25" s="39">
        <v>0</v>
      </c>
      <c r="T25" s="38">
        <f>SUMPRODUCT(LTA!J25:AN25,LTA!J$101:AN$101,LTA!J$103:AN$103)</f>
        <v>19.670000000000002</v>
      </c>
      <c r="U25" s="38">
        <f>SUMPRODUCT(LTA!J25:AN25,LTA!J$102:AN$102,LTA!J$103:AN$103)</f>
        <v>67.739999999999995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-45.72</v>
      </c>
      <c r="AC25">
        <f t="shared" si="0"/>
        <v>9.2844888097294156</v>
      </c>
      <c r="AD25">
        <f t="shared" si="1"/>
        <v>1024.4398119300824</v>
      </c>
      <c r="AE25">
        <f>'IDT-1'!B25</f>
        <v>0</v>
      </c>
      <c r="AF25" s="25"/>
      <c r="AG25">
        <f t="shared" si="2"/>
        <v>1024.4398119300824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-32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-0.27083333333333337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83.996252843823868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886.29586606056353</v>
      </c>
      <c r="P26" s="37">
        <v>117.5</v>
      </c>
      <c r="Q26" s="37">
        <v>38.089999999999996</v>
      </c>
      <c r="R26" s="39">
        <v>0</v>
      </c>
      <c r="S26" s="39">
        <v>0</v>
      </c>
      <c r="T26" s="38">
        <f>SUMPRODUCT(LTA!J26:AN26,LTA!J$101:AN$101,LTA!J$103:AN$103)</f>
        <v>19.670000000000002</v>
      </c>
      <c r="U26" s="38">
        <f>SUMPRODUCT(LTA!J26:AN26,LTA!J$102:AN$102,LTA!J$103:AN$103)</f>
        <v>67.94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-45.72</v>
      </c>
      <c r="AC26">
        <f t="shared" si="0"/>
        <v>10.452165659282484</v>
      </c>
      <c r="AD26">
        <f t="shared" si="1"/>
        <v>1088.6441199117717</v>
      </c>
      <c r="AE26">
        <f>'IDT-1'!B26</f>
        <v>0</v>
      </c>
      <c r="AF26" s="25"/>
      <c r="AG26">
        <f t="shared" si="2"/>
        <v>1088.6441199117717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-74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-0.27083333333333337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83.996187709902856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891.40205952163603</v>
      </c>
      <c r="P27" s="37">
        <v>117.5</v>
      </c>
      <c r="Q27" s="37">
        <v>38.089999999999996</v>
      </c>
      <c r="R27" s="39">
        <v>0.47</v>
      </c>
      <c r="S27" s="39">
        <v>0</v>
      </c>
      <c r="T27" s="38">
        <f>SUMPRODUCT(LTA!J27:AN27,LTA!J$101:AN$101,LTA!J$103:AN$103)</f>
        <v>19.670000000000002</v>
      </c>
      <c r="U27" s="38">
        <f>SUMPRODUCT(LTA!J27:AN27,LTA!J$102:AN$102,LTA!J$103:AN$103)</f>
        <v>67.94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9.9165130764406761</v>
      </c>
      <c r="AD27">
        <f t="shared" si="1"/>
        <v>1168.5259008217649</v>
      </c>
      <c r="AE27">
        <f>'IDT-1'!B27</f>
        <v>0</v>
      </c>
      <c r="AF27" s="25"/>
      <c r="AG27">
        <f t="shared" si="2"/>
        <v>1168.5259008217649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-46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-0.27083333333333337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83.996281375890931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966.31926622838591</v>
      </c>
      <c r="P28" s="37">
        <v>117.5</v>
      </c>
      <c r="Q28" s="37">
        <v>38.089999999999996</v>
      </c>
      <c r="R28" s="39">
        <v>1.2352123552123553</v>
      </c>
      <c r="S28" s="39">
        <v>0</v>
      </c>
      <c r="T28" s="38">
        <f>SUMPRODUCT(LTA!J28:AN28,LTA!J$101:AN$101,LTA!J$103:AN$103)</f>
        <v>19.670000000000002</v>
      </c>
      <c r="U28" s="38">
        <f>SUMPRODUCT(LTA!J28:AN28,LTA!J$102:AN$102,LTA!J$103:AN$103)</f>
        <v>67.64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10.425883492892641</v>
      </c>
      <c r="AD28">
        <f t="shared" si="1"/>
        <v>1253.3990431332634</v>
      </c>
      <c r="AE28">
        <f>'IDT-1'!B28</f>
        <v>0</v>
      </c>
      <c r="AF28" s="25"/>
      <c r="AG28">
        <f t="shared" si="2"/>
        <v>1253.3990431332634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-36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-0.27083333333333337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83.996129923980646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1061.0389944215813</v>
      </c>
      <c r="P29" s="37">
        <v>117.5</v>
      </c>
      <c r="Q29" s="37">
        <v>38.089999999999996</v>
      </c>
      <c r="R29" s="39">
        <v>4.0199999999999987</v>
      </c>
      <c r="S29" s="39">
        <v>0</v>
      </c>
      <c r="T29" s="38">
        <f>SUMPRODUCT(LTA!J29:AN29,LTA!J$101:AN$101,LTA!J$103:AN$103)</f>
        <v>19.670000000000002</v>
      </c>
      <c r="U29" s="38">
        <f>SUMPRODUCT(LTA!J29:AN29,LTA!J$102:AN$102,LTA!J$103:AN$103)</f>
        <v>72.63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11.453317765299536</v>
      </c>
      <c r="AD29">
        <f t="shared" si="1"/>
        <v>1325.8659732469291</v>
      </c>
      <c r="AE29">
        <f>'IDT-1'!B29</f>
        <v>0</v>
      </c>
      <c r="AF29" s="25"/>
      <c r="AG29">
        <f t="shared" si="2"/>
        <v>1325.8659732469291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-65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-0.27083333333333337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99.605718645233367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1092.4177232081984</v>
      </c>
      <c r="P30" s="37">
        <v>117.5</v>
      </c>
      <c r="Q30" s="37">
        <v>38.089999999999996</v>
      </c>
      <c r="R30" s="39">
        <v>10.08</v>
      </c>
      <c r="S30" s="39">
        <v>0</v>
      </c>
      <c r="T30" s="38">
        <f>SUMPRODUCT(LTA!J30:AN30,LTA!J$101:AN$101,LTA!J$103:AN$103)</f>
        <v>19.670000000000002</v>
      </c>
      <c r="U30" s="38">
        <f>SUMPRODUCT(LTA!J30:AN30,LTA!J$102:AN$102,LTA!J$103:AN$103)</f>
        <v>73.03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11.555761910556747</v>
      </c>
      <c r="AD30">
        <f t="shared" si="1"/>
        <v>1419.2118466095415</v>
      </c>
      <c r="AE30">
        <f>'IDT-1'!B30</f>
        <v>0</v>
      </c>
      <c r="AF30" s="25"/>
      <c r="AG30">
        <f t="shared" si="2"/>
        <v>1419.2118466095415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-25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-0.27083333333333337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119.11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1090.6759439631037</v>
      </c>
      <c r="P31" s="37">
        <v>117.5</v>
      </c>
      <c r="Q31" s="37">
        <v>38.089999999999996</v>
      </c>
      <c r="R31" s="39">
        <v>19.834787542250119</v>
      </c>
      <c r="S31" s="39">
        <v>0</v>
      </c>
      <c r="T31" s="38">
        <f>SUMPRODUCT(LTA!J31:AN31,LTA!J$101:AN$101,LTA!J$103:AN$103)</f>
        <v>22.67</v>
      </c>
      <c r="U31" s="38">
        <f>SUMPRODUCT(LTA!J31:AN31,LTA!J$102:AN$102,LTA!J$103:AN$103)</f>
        <v>72.42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11.8994872257982</v>
      </c>
      <c r="AD31">
        <f t="shared" si="1"/>
        <v>1434.8254109462223</v>
      </c>
      <c r="AE31">
        <f>'IDT-1'!B31</f>
        <v>79</v>
      </c>
      <c r="AF31" s="25"/>
      <c r="AG31">
        <f t="shared" si="2"/>
        <v>1513.8254109462223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-39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-0.27083333333333337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119.11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1106.4216127274055</v>
      </c>
      <c r="P32" s="37">
        <v>117.5</v>
      </c>
      <c r="Q32" s="37">
        <v>38.089999999999996</v>
      </c>
      <c r="R32" s="39">
        <v>29.59</v>
      </c>
      <c r="S32" s="39">
        <v>0</v>
      </c>
      <c r="T32" s="38">
        <f>SUMPRODUCT(LTA!J32:AN32,LTA!J$101:AN$101,LTA!J$103:AN$103)</f>
        <v>27.18</v>
      </c>
      <c r="U32" s="38">
        <f>SUMPRODUCT(LTA!J32:AN32,LTA!J$102:AN$102,LTA!J$103:AN$103)</f>
        <v>71.92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12.231869237004059</v>
      </c>
      <c r="AD32">
        <f t="shared" si="1"/>
        <v>1451.003910157068</v>
      </c>
      <c r="AE32">
        <f>'IDT-1'!B32</f>
        <v>159</v>
      </c>
      <c r="AF32" s="25"/>
      <c r="AG32">
        <f t="shared" si="2"/>
        <v>1610.003910157068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-52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-0.27083333333333337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119.11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1106.4216127274055</v>
      </c>
      <c r="P33" s="37">
        <v>117.5</v>
      </c>
      <c r="Q33" s="37">
        <v>38.089999999999996</v>
      </c>
      <c r="R33" s="39">
        <v>30.499999999999996</v>
      </c>
      <c r="S33" s="39">
        <v>0</v>
      </c>
      <c r="T33" s="38">
        <f>SUMPRODUCT(LTA!J33:AN33,LTA!J$101:AN$101,LTA!J$103:AN$103)</f>
        <v>36.39</v>
      </c>
      <c r="U33" s="38">
        <f>SUMPRODUCT(LTA!J33:AN33,LTA!J$102:AN$102,LTA!J$103:AN$103)</f>
        <v>72.319999999999993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0.37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12.437104374677913</v>
      </c>
      <c r="AD33">
        <f t="shared" si="1"/>
        <v>1451.0086750193941</v>
      </c>
      <c r="AE33">
        <f>'IDT-1'!B33</f>
        <v>183.393</v>
      </c>
      <c r="AF33" s="25"/>
      <c r="AG33">
        <f t="shared" si="2"/>
        <v>1634.4016750193941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-65</v>
      </c>
      <c r="AM33" s="35">
        <f>RTM_PXI!H33</f>
        <v>0</v>
      </c>
      <c r="AN33" s="35">
        <f>RTM_PXI!N33</f>
        <v>0</v>
      </c>
      <c r="AO33" s="148">
        <f>GDAM_IEX!H33</f>
        <v>2.3199999999999998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-0.27083333333333337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119.11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1101.0502120989688</v>
      </c>
      <c r="P34" s="37">
        <v>117.5</v>
      </c>
      <c r="Q34" s="37">
        <v>38.089999999999996</v>
      </c>
      <c r="R34" s="39">
        <v>33.499999999999993</v>
      </c>
      <c r="S34" s="39">
        <v>0</v>
      </c>
      <c r="T34" s="38">
        <f>SUMPRODUCT(LTA!J34:AN34,LTA!J$101:AN$101,LTA!J$103:AN$103)</f>
        <v>57.25</v>
      </c>
      <c r="U34" s="38">
        <f>SUMPRODUCT(LTA!J34:AN34,LTA!J$102:AN$102,LTA!J$103:AN$103)</f>
        <v>73.13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1.66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12.524853810993605</v>
      </c>
      <c r="AD34">
        <f t="shared" si="1"/>
        <v>1510.3595249546418</v>
      </c>
      <c r="AE34">
        <f>'IDT-1'!B34</f>
        <v>156.74799999999999</v>
      </c>
      <c r="AF34" s="25"/>
      <c r="AG34">
        <f t="shared" si="2"/>
        <v>1667.1075249546418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-41</v>
      </c>
      <c r="AM34" s="35">
        <f>RTM_PXI!H34</f>
        <v>0</v>
      </c>
      <c r="AN34" s="35">
        <f>RTM_PXI!N34</f>
        <v>0</v>
      </c>
      <c r="AO34" s="148">
        <f>GDAM_IEX!H34</f>
        <v>17.170000000000002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-0.27083333333333337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99.605718645233367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1101.8715207116948</v>
      </c>
      <c r="P35" s="37">
        <v>117.5</v>
      </c>
      <c r="Q35" s="37">
        <v>38.089999999999996</v>
      </c>
      <c r="R35" s="39">
        <v>36.499999999999993</v>
      </c>
      <c r="S35" s="39">
        <v>0</v>
      </c>
      <c r="T35" s="38">
        <f>SUMPRODUCT(LTA!J35:AN35,LTA!J$101:AN$101,LTA!J$103:AN$103)</f>
        <v>74.42</v>
      </c>
      <c r="U35" s="38">
        <f>SUMPRODUCT(LTA!J35:AN35,LTA!J$102:AN$102,LTA!J$103:AN$103)</f>
        <v>69.319999999999993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13.125215129148925</v>
      </c>
      <c r="AD35">
        <f t="shared" si="1"/>
        <v>1476.2961908944455</v>
      </c>
      <c r="AE35">
        <f>'IDT-1'!B35</f>
        <v>163.46</v>
      </c>
      <c r="AF35" s="25"/>
      <c r="AG35">
        <f t="shared" si="2"/>
        <v>1639.7561908944456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-96</v>
      </c>
      <c r="AM35" s="35">
        <f>RTM_PXI!H35</f>
        <v>0</v>
      </c>
      <c r="AN35" s="35">
        <f>RTM_PXI!N35</f>
        <v>0</v>
      </c>
      <c r="AO35" s="148">
        <f>GDAM_IEX!H35</f>
        <v>42.3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-0.27083333333333337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99.605718645233367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1036.9150000189384</v>
      </c>
      <c r="P36" s="37">
        <v>117.5</v>
      </c>
      <c r="Q36" s="37">
        <v>38.089999999999996</v>
      </c>
      <c r="R36" s="39">
        <v>36.499999999999993</v>
      </c>
      <c r="S36" s="39">
        <v>0</v>
      </c>
      <c r="T36" s="38">
        <f>SUMPRODUCT(LTA!J36:AN36,LTA!J$101:AN$101,LTA!J$103:AN$103)</f>
        <v>108.94</v>
      </c>
      <c r="U36" s="38">
        <f>SUMPRODUCT(LTA!J36:AN36,LTA!J$102:AN$102,LTA!J$103:AN$103)</f>
        <v>69.72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13.156742082702086</v>
      </c>
      <c r="AD36">
        <f t="shared" si="1"/>
        <v>1544.558143248136</v>
      </c>
      <c r="AE36">
        <f>'IDT-1'!B36</f>
        <v>110.422</v>
      </c>
      <c r="AF36" s="25"/>
      <c r="AG36">
        <f t="shared" si="2"/>
        <v>1654.9801432481361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-64</v>
      </c>
      <c r="AM36" s="35">
        <f>RTM_PXI!H36</f>
        <v>0</v>
      </c>
      <c r="AN36" s="35">
        <f>RTM_PXI!N36</f>
        <v>0</v>
      </c>
      <c r="AO36" s="148">
        <f>GDAM_IEX!H36</f>
        <v>108.63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-0.27083333333333337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99.605759833134684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995.76791834914252</v>
      </c>
      <c r="P37" s="37">
        <v>117.5</v>
      </c>
      <c r="Q37" s="37">
        <v>38.089999999999996</v>
      </c>
      <c r="R37" s="39">
        <v>36.5</v>
      </c>
      <c r="S37" s="39">
        <v>0</v>
      </c>
      <c r="T37" s="38">
        <f>SUMPRODUCT(LTA!J37:AN37,LTA!J$101:AN$101,LTA!J$103:AN$103)</f>
        <v>134.9</v>
      </c>
      <c r="U37" s="38">
        <f>SUMPRODUCT(LTA!J37:AN37,LTA!J$102:AN$102,LTA!J$103:AN$103)</f>
        <v>69.72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12.970617483008619</v>
      </c>
      <c r="AD37">
        <f t="shared" si="1"/>
        <v>1563.047227365935</v>
      </c>
      <c r="AE37">
        <f>'IDT-1'!B37</f>
        <v>111.43899999999999</v>
      </c>
      <c r="AF37" s="25"/>
      <c r="AG37">
        <f t="shared" si="2"/>
        <v>1674.4862273659351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-43</v>
      </c>
      <c r="AM37" s="35">
        <f>RTM_PXI!H37</f>
        <v>0</v>
      </c>
      <c r="AN37" s="35">
        <f>RTM_PXI!N37</f>
        <v>0</v>
      </c>
      <c r="AO37" s="148">
        <f>GDAM_IEX!H37</f>
        <v>121.12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-0.27083333333333337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99.605657235035096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965.85802392996379</v>
      </c>
      <c r="P38" s="37">
        <v>117.5</v>
      </c>
      <c r="Q38" s="37">
        <v>38.089999999999996</v>
      </c>
      <c r="R38" s="39">
        <v>37.5</v>
      </c>
      <c r="S38" s="39">
        <v>0</v>
      </c>
      <c r="T38" s="38">
        <f>SUMPRODUCT(LTA!J38:AN38,LTA!J$101:AN$101,LTA!J$103:AN$103)</f>
        <v>173.37</v>
      </c>
      <c r="U38" s="38">
        <f>SUMPRODUCT(LTA!J38:AN38,LTA!J$102:AN$102,LTA!J$103:AN$103)</f>
        <v>70.12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14.42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12.051882093252278</v>
      </c>
      <c r="AD38">
        <f t="shared" si="1"/>
        <v>1524.4859657384131</v>
      </c>
      <c r="AE38">
        <f>'IDT-1'!B38</f>
        <v>154.76300000000001</v>
      </c>
      <c r="AF38" s="25"/>
      <c r="AG38">
        <f t="shared" si="2"/>
        <v>1679.2489657384131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-4</v>
      </c>
      <c r="AM38" s="35">
        <f>RTM_PXI!H38</f>
        <v>0</v>
      </c>
      <c r="AN38" s="35">
        <f>RTM_PXI!N38</f>
        <v>0</v>
      </c>
      <c r="AO38" s="148">
        <f>GDAM_IEX!H38</f>
        <v>18.260000000000002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-0.39583333333333326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99.605657235035096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957.06089869237144</v>
      </c>
      <c r="P39" s="37">
        <v>117.5</v>
      </c>
      <c r="Q39" s="37">
        <v>38.089999999999996</v>
      </c>
      <c r="R39" s="39">
        <v>44.685281948220826</v>
      </c>
      <c r="S39" s="39">
        <v>0</v>
      </c>
      <c r="T39" s="38">
        <f>SUMPRODUCT(LTA!J39:AN39,LTA!J$101:AN$101,LTA!J$103:AN$103)</f>
        <v>220.52</v>
      </c>
      <c r="U39" s="38">
        <f>SUMPRODUCT(LTA!J39:AN39,LTA!J$102:AN$102,LTA!J$103:AN$103)</f>
        <v>19.989999999999998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14.42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12.578091107250088</v>
      </c>
      <c r="AD39">
        <f t="shared" si="1"/>
        <v>1599.2029134350437</v>
      </c>
      <c r="AE39">
        <f>'IDT-1'!B39</f>
        <v>105</v>
      </c>
      <c r="AF39" s="25"/>
      <c r="AG39">
        <f t="shared" si="2"/>
        <v>1704.2029134350437</v>
      </c>
      <c r="AI39" s="35">
        <f>PXIL!H39</f>
        <v>0</v>
      </c>
      <c r="AJ39" s="35">
        <f>PXIL!N39</f>
        <v>0</v>
      </c>
      <c r="AK39" s="35">
        <f>RTM_IEX!H39</f>
        <v>94.22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-0.39583333333333326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99.605657235035096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941.90467112650424</v>
      </c>
      <c r="P40" s="37">
        <v>117.5</v>
      </c>
      <c r="Q40" s="37">
        <v>38.089999999999996</v>
      </c>
      <c r="R40" s="39">
        <v>44.685281948220826</v>
      </c>
      <c r="S40" s="39">
        <v>0</v>
      </c>
      <c r="T40" s="38">
        <f>SUMPRODUCT(LTA!J40:AN40,LTA!J$101:AN$101,LTA!J$103:AN$103)</f>
        <v>257.19000000000005</v>
      </c>
      <c r="U40" s="38">
        <f>SUMPRODUCT(LTA!J40:AN40,LTA!J$102:AN$102,LTA!J$103:AN$103)</f>
        <v>19.989999999999998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14.42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12.895658532236327</v>
      </c>
      <c r="AD40">
        <f t="shared" si="1"/>
        <v>1639.5991184441905</v>
      </c>
      <c r="AE40">
        <f>'IDT-1'!B40</f>
        <v>90</v>
      </c>
      <c r="AF40" s="25"/>
      <c r="AG40">
        <f t="shared" si="2"/>
        <v>1729.5991184441905</v>
      </c>
      <c r="AI40" s="35">
        <f>PXIL!H40</f>
        <v>0</v>
      </c>
      <c r="AJ40" s="35">
        <f>PXIL!N40</f>
        <v>0</v>
      </c>
      <c r="AK40" s="35">
        <f>RTM_IEX!H40</f>
        <v>113.42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-0.39583333333333326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83.996187709902856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876.16314221768323</v>
      </c>
      <c r="P41" s="37">
        <v>117.5</v>
      </c>
      <c r="Q41" s="37">
        <v>38.089999999999996</v>
      </c>
      <c r="R41" s="39">
        <v>45.414653325485588</v>
      </c>
      <c r="S41" s="39">
        <v>0</v>
      </c>
      <c r="T41" s="38">
        <f>SUMPRODUCT(LTA!J41:AN41,LTA!J$101:AN$101,LTA!J$103:AN$103)</f>
        <v>301.87</v>
      </c>
      <c r="U41" s="38">
        <f>SUMPRODUCT(LTA!J41:AN41,LTA!J$102:AN$102,LTA!J$103:AN$103)</f>
        <v>19.989999999999998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48.16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13.268407841194156</v>
      </c>
      <c r="AD41">
        <f t="shared" si="1"/>
        <v>1687.0147420785443</v>
      </c>
      <c r="AE41">
        <f>'IDT-1'!B41</f>
        <v>50</v>
      </c>
      <c r="AF41" s="25"/>
      <c r="AG41">
        <f t="shared" si="2"/>
        <v>1737.0147420785443</v>
      </c>
      <c r="AI41" s="35">
        <f>PXIL!H41</f>
        <v>0</v>
      </c>
      <c r="AJ41" s="35">
        <f>PXIL!N41</f>
        <v>0</v>
      </c>
      <c r="AK41" s="35">
        <f>RTM_IEX!H41</f>
        <v>163.41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-0.39583333333333326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83.996187709902856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829.02746965930078</v>
      </c>
      <c r="P42" s="37">
        <v>117.5</v>
      </c>
      <c r="Q42" s="37">
        <v>38.089999999999996</v>
      </c>
      <c r="R42" s="39">
        <v>45.414653325485588</v>
      </c>
      <c r="S42" s="39">
        <v>0</v>
      </c>
      <c r="T42" s="38">
        <f>SUMPRODUCT(LTA!J42:AN42,LTA!J$101:AN$101,LTA!J$103:AN$103)</f>
        <v>332.64</v>
      </c>
      <c r="U42" s="38">
        <f>SUMPRODUCT(LTA!J42:AN42,LTA!J$102:AN$102,LTA!J$103:AN$103)</f>
        <v>19.989999999999998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218.22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13.410089595238775</v>
      </c>
      <c r="AD42">
        <f t="shared" si="1"/>
        <v>1705.0373877661173</v>
      </c>
      <c r="AE42">
        <f>'IDT-1'!B42</f>
        <v>33</v>
      </c>
      <c r="AF42" s="25"/>
      <c r="AG42">
        <f t="shared" si="2"/>
        <v>1738.0373877661173</v>
      </c>
      <c r="AI42" s="35">
        <f>PXIL!H42</f>
        <v>0</v>
      </c>
      <c r="AJ42" s="35">
        <f>PXIL!N42</f>
        <v>0</v>
      </c>
      <c r="AK42" s="35">
        <f>RTM_IEX!H42</f>
        <v>27.88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-0.39583333333333326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83.996044452815966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795.05494195638164</v>
      </c>
      <c r="P43" s="37">
        <v>117.5</v>
      </c>
      <c r="Q43" s="37">
        <v>38.089999999999996</v>
      </c>
      <c r="R43" s="39">
        <v>45.414653325485588</v>
      </c>
      <c r="S43" s="39">
        <v>0</v>
      </c>
      <c r="T43" s="38">
        <f>SUMPRODUCT(LTA!J43:AN43,LTA!J$101:AN$101,LTA!J$103:AN$103)</f>
        <v>368.17</v>
      </c>
      <c r="U43" s="38">
        <f>SUMPRODUCT(LTA!J43:AN43,LTA!J$102:AN$102,LTA!J$103:AN$103)</f>
        <v>19.989999999999998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186.49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13.707092761750728</v>
      </c>
      <c r="AD43">
        <f t="shared" si="1"/>
        <v>1742.8177136395991</v>
      </c>
      <c r="AE43">
        <f>'IDT-1'!B43</f>
        <v>0</v>
      </c>
      <c r="AF43" s="25"/>
      <c r="AG43">
        <f t="shared" si="2"/>
        <v>1742.8177136395991</v>
      </c>
      <c r="AI43" s="35">
        <f>PXIL!H43</f>
        <v>0</v>
      </c>
      <c r="AJ43" s="35">
        <f>PXIL!N43</f>
        <v>0</v>
      </c>
      <c r="AK43" s="35">
        <f>RTM_IEX!H43</f>
        <v>96.13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-0.39583333333333326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83.996044452815966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787.24307916347664</v>
      </c>
      <c r="P44" s="37">
        <v>117.5</v>
      </c>
      <c r="Q44" s="37">
        <v>38.089999999999996</v>
      </c>
      <c r="R44" s="39">
        <v>45.414653325485588</v>
      </c>
      <c r="S44" s="39">
        <v>0</v>
      </c>
      <c r="T44" s="38">
        <f>SUMPRODUCT(LTA!J44:AN44,LTA!J$101:AN$101,LTA!J$103:AN$103)</f>
        <v>399.58999999999992</v>
      </c>
      <c r="U44" s="38">
        <f>SUMPRODUCT(LTA!J44:AN44,LTA!J$102:AN$102,LTA!J$103:AN$103)</f>
        <v>19.989999999999998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127.84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13.576272231966065</v>
      </c>
      <c r="AD44">
        <f t="shared" si="1"/>
        <v>1726.1766713764787</v>
      </c>
      <c r="AE44">
        <f>'IDT-1'!B44</f>
        <v>0</v>
      </c>
      <c r="AF44" s="25"/>
      <c r="AG44">
        <f t="shared" si="2"/>
        <v>1726.1766713764787</v>
      </c>
      <c r="AI44" s="35">
        <f>PXIL!H44</f>
        <v>0</v>
      </c>
      <c r="AJ44" s="35">
        <f>PXIL!N44</f>
        <v>0</v>
      </c>
      <c r="AK44" s="35">
        <f>RTM_IEX!H44</f>
        <v>114.4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-0.39583333333333326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786.73957052781032</v>
      </c>
      <c r="P45" s="37">
        <v>117.5</v>
      </c>
      <c r="Q45" s="37">
        <v>38.089999999999996</v>
      </c>
      <c r="R45" s="39">
        <v>45.414653325485588</v>
      </c>
      <c r="S45" s="39">
        <v>0</v>
      </c>
      <c r="T45" s="38">
        <f>SUMPRODUCT(LTA!J45:AN45,LTA!J$101:AN$101,LTA!J$103:AN$103)</f>
        <v>430.22999999999996</v>
      </c>
      <c r="U45" s="38">
        <f>SUMPRODUCT(LTA!J45:AN45,LTA!J$102:AN$102,LTA!J$103:AN$103)</f>
        <v>19.989999999999998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66.33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13.586493717875904</v>
      </c>
      <c r="AD45">
        <f t="shared" si="1"/>
        <v>1727.4768968020865</v>
      </c>
      <c r="AE45">
        <f>'IDT-1'!B45</f>
        <v>0</v>
      </c>
      <c r="AF45" s="25"/>
      <c r="AG45">
        <f t="shared" si="2"/>
        <v>1727.4768968020865</v>
      </c>
      <c r="AI45" s="35">
        <f>PXIL!H45</f>
        <v>0</v>
      </c>
      <c r="AJ45" s="35">
        <f>PXIL!N45</f>
        <v>0</v>
      </c>
      <c r="AK45" s="35">
        <f>RTM_IEX!H45</f>
        <v>147.08000000000001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-0.39583333333333326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709.4952118837067</v>
      </c>
      <c r="P46" s="37">
        <v>117.5</v>
      </c>
      <c r="Q46" s="37">
        <v>38.089999999999996</v>
      </c>
      <c r="R46" s="39">
        <v>45.414653325485588</v>
      </c>
      <c r="S46" s="39">
        <v>0</v>
      </c>
      <c r="T46" s="38">
        <f>SUMPRODUCT(LTA!J46:AN46,LTA!J$101:AN$101,LTA!J$103:AN$103)</f>
        <v>456.70999999999992</v>
      </c>
      <c r="U46" s="38">
        <f>SUMPRODUCT(LTA!J46:AN46,LTA!J$102:AN$102,LTA!J$103:AN$103)</f>
        <v>19.989999999999998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26.92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13.407995720451897</v>
      </c>
      <c r="AD46">
        <f t="shared" si="1"/>
        <v>1704.771036155407</v>
      </c>
      <c r="AE46">
        <f>'IDT-1'!B46</f>
        <v>0</v>
      </c>
      <c r="AF46" s="25"/>
      <c r="AG46">
        <f t="shared" si="2"/>
        <v>1704.771036155407</v>
      </c>
      <c r="AI46" s="35">
        <f>PXIL!H46</f>
        <v>0</v>
      </c>
      <c r="AJ46" s="35">
        <f>PXIL!N46</f>
        <v>0</v>
      </c>
      <c r="AK46" s="35">
        <f>RTM_IEX!H46</f>
        <v>214.37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-0.39583333333333326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704.59816711018027</v>
      </c>
      <c r="P47" s="37">
        <v>117.5</v>
      </c>
      <c r="Q47" s="37">
        <v>38.089999999999996</v>
      </c>
      <c r="R47" s="39">
        <v>45.414653325485588</v>
      </c>
      <c r="S47" s="39">
        <v>0</v>
      </c>
      <c r="T47" s="38">
        <f>SUMPRODUCT(LTA!J47:AN47,LTA!J$101:AN$101,LTA!J$103:AN$103)</f>
        <v>496.89</v>
      </c>
      <c r="U47" s="38">
        <f>SUMPRODUCT(LTA!J47:AN47,LTA!J$102:AN$102,LTA!J$103:AN$103)</f>
        <v>19.989999999999998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12.978394771218388</v>
      </c>
      <c r="AD47">
        <f t="shared" si="1"/>
        <v>1650.1235923311142</v>
      </c>
      <c r="AE47">
        <f>'IDT-1'!B47</f>
        <v>0</v>
      </c>
      <c r="AF47" s="25"/>
      <c r="AG47">
        <f t="shared" si="2"/>
        <v>1650.1235923311142</v>
      </c>
      <c r="AI47" s="35">
        <f>PXIL!H47</f>
        <v>0</v>
      </c>
      <c r="AJ47" s="35">
        <f>PXIL!N47</f>
        <v>0</v>
      </c>
      <c r="AK47" s="35">
        <f>RTM_IEX!H47</f>
        <v>150.93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-0.39583333333333326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704.59816711018027</v>
      </c>
      <c r="P48" s="37">
        <v>117.5</v>
      </c>
      <c r="Q48" s="37">
        <v>38.089999999999996</v>
      </c>
      <c r="R48" s="39">
        <v>44.12</v>
      </c>
      <c r="S48" s="39">
        <v>0</v>
      </c>
      <c r="T48" s="38">
        <f>SUMPRODUCT(LTA!J48:AN48,LTA!J$101:AN$101,LTA!J$103:AN$103)</f>
        <v>507.88</v>
      </c>
      <c r="U48" s="38">
        <f>SUMPRODUCT(LTA!J48:AN48,LTA!J$102:AN$102,LTA!J$103:AN$103)</f>
        <v>19.989999999999998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12.746542475279602</v>
      </c>
      <c r="AD48">
        <f t="shared" si="1"/>
        <v>1620.6307913015673</v>
      </c>
      <c r="AE48">
        <f>'IDT-1'!B48</f>
        <v>0</v>
      </c>
      <c r="AF48" s="25"/>
      <c r="AG48">
        <f t="shared" si="2"/>
        <v>1620.6307913015673</v>
      </c>
      <c r="AI48" s="35">
        <f>PXIL!H48</f>
        <v>0</v>
      </c>
      <c r="AJ48" s="35">
        <f>PXIL!N48</f>
        <v>0</v>
      </c>
      <c r="AK48" s="35">
        <f>RTM_IEX!H48</f>
        <v>111.51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-0.39583333333333326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704.58816711018028</v>
      </c>
      <c r="P49" s="37">
        <v>117.5</v>
      </c>
      <c r="Q49" s="37">
        <v>38.089999999999996</v>
      </c>
      <c r="R49" s="39">
        <v>44.12</v>
      </c>
      <c r="S49" s="39">
        <v>0</v>
      </c>
      <c r="T49" s="38">
        <f>SUMPRODUCT(LTA!J49:AN49,LTA!J$101:AN$101,LTA!J$103:AN$103)</f>
        <v>472.47999999999996</v>
      </c>
      <c r="U49" s="38">
        <f>SUMPRODUCT(LTA!J49:AN49,LTA!J$102:AN$102,LTA!J$103:AN$103)</f>
        <v>19.989999999999998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12.545302475279604</v>
      </c>
      <c r="AD49">
        <f t="shared" si="1"/>
        <v>1595.0320313015673</v>
      </c>
      <c r="AE49">
        <f>'IDT-1'!B49</f>
        <v>0</v>
      </c>
      <c r="AF49" s="25"/>
      <c r="AG49">
        <f t="shared" si="2"/>
        <v>1595.0320313015673</v>
      </c>
      <c r="AI49" s="35">
        <f>PXIL!H49</f>
        <v>0</v>
      </c>
      <c r="AJ49" s="35">
        <f>PXIL!N49</f>
        <v>0</v>
      </c>
      <c r="AK49" s="35">
        <f>RTM_IEX!H49</f>
        <v>121.12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-0.39583333333333326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712.84104909619884</v>
      </c>
      <c r="P50" s="37">
        <v>117.5</v>
      </c>
      <c r="Q50" s="37">
        <v>38.089999999999996</v>
      </c>
      <c r="R50" s="39">
        <v>44.474834513993713</v>
      </c>
      <c r="S50" s="39">
        <v>0</v>
      </c>
      <c r="T50" s="38">
        <f>SUMPRODUCT(LTA!J50:AN50,LTA!J$101:AN$101,LTA!J$103:AN$103)</f>
        <v>477.39</v>
      </c>
      <c r="U50" s="38">
        <f>SUMPRODUCT(LTA!J50:AN50,LTA!J$102:AN$102,LTA!J$103:AN$103)</f>
        <v>19.989999999999998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12.305902663979699</v>
      </c>
      <c r="AD50">
        <f t="shared" si="1"/>
        <v>1564.5791476128795</v>
      </c>
      <c r="AE50">
        <f>'IDT-1'!B50</f>
        <v>0</v>
      </c>
      <c r="AF50" s="25"/>
      <c r="AG50">
        <f t="shared" si="2"/>
        <v>1564.5791476128795</v>
      </c>
      <c r="AI50" s="35">
        <f>PXIL!H50</f>
        <v>0</v>
      </c>
      <c r="AJ50" s="35">
        <f>PXIL!N50</f>
        <v>0</v>
      </c>
      <c r="AK50" s="35">
        <f>RTM_IEX!H50</f>
        <v>76.91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-0.51428571428571423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768.62358878884277</v>
      </c>
      <c r="P51" s="37">
        <v>117.5</v>
      </c>
      <c r="Q51" s="37">
        <v>38.085003279548737</v>
      </c>
      <c r="R51" s="39">
        <v>44.75</v>
      </c>
      <c r="S51" s="39">
        <v>0</v>
      </c>
      <c r="T51" s="38">
        <f>SUMPRODUCT(LTA!J51:AN51,LTA!J$101:AN$101,LTA!J$103:AN$103)</f>
        <v>475.08999999999992</v>
      </c>
      <c r="U51" s="38">
        <f>SUMPRODUCT(LTA!J51:AN51,LTA!J$102:AN$102,LTA!J$103:AN$103)</f>
        <v>19.989999999999998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12.495688941104049</v>
      </c>
      <c r="AD51">
        <f t="shared" si="1"/>
        <v>1494.1136174130015</v>
      </c>
      <c r="AE51">
        <f>'IDT-1'!B51</f>
        <v>0</v>
      </c>
      <c r="AF51" s="25"/>
      <c r="AG51">
        <f t="shared" si="2"/>
        <v>1494.1136174130015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-47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-0.51428571428571423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669.43174132856802</v>
      </c>
      <c r="P52" s="37">
        <v>117.49385428108165</v>
      </c>
      <c r="Q52" s="37">
        <v>38.08</v>
      </c>
      <c r="R52" s="39">
        <v>44.75</v>
      </c>
      <c r="S52" s="39">
        <v>0</v>
      </c>
      <c r="T52" s="38">
        <f>SUMPRODUCT(LTA!J52:AN52,LTA!J$101:AN$101,LTA!J$103:AN$103)</f>
        <v>481.90999999999997</v>
      </c>
      <c r="U52" s="38">
        <f>SUMPRODUCT(LTA!J52:AN52,LTA!J$102:AN$102,LTA!J$103:AN$103)</f>
        <v>19.989999999999998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11.480577609443465</v>
      </c>
      <c r="AD52">
        <f t="shared" si="1"/>
        <v>1459.3557322859201</v>
      </c>
      <c r="AE52">
        <f>'IDT-1'!B52</f>
        <v>0</v>
      </c>
      <c r="AF52" s="25"/>
      <c r="AG52">
        <f t="shared" si="2"/>
        <v>1459.3557322859201</v>
      </c>
      <c r="AI52" s="35">
        <f>PXIL!H52</f>
        <v>0</v>
      </c>
      <c r="AJ52" s="35">
        <f>PXIL!N52</f>
        <v>0</v>
      </c>
      <c r="AK52" s="35">
        <f>RTM_IEX!H52</f>
        <v>9.61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-0.51428571428571423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629.07787547030341</v>
      </c>
      <c r="P53" s="37">
        <v>86.514599588040682</v>
      </c>
      <c r="Q53" s="37">
        <v>38.08</v>
      </c>
      <c r="R53" s="39">
        <v>44.75</v>
      </c>
      <c r="S53" s="39">
        <v>0</v>
      </c>
      <c r="T53" s="38">
        <f>SUMPRODUCT(LTA!J53:AN53,LTA!J$101:AN$101,LTA!J$103:AN$103)</f>
        <v>491.99999999999994</v>
      </c>
      <c r="U53" s="38">
        <f>SUMPRODUCT(LTA!J53:AN53,LTA!J$102:AN$102,LTA!J$103:AN$103)</f>
        <v>19.989999999999998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11.010369269143277</v>
      </c>
      <c r="AD53">
        <f t="shared" si="1"/>
        <v>1399.542820074915</v>
      </c>
      <c r="AE53">
        <f>'IDT-1'!B53</f>
        <v>0</v>
      </c>
      <c r="AF53" s="25"/>
      <c r="AG53">
        <f t="shared" si="2"/>
        <v>1399.542820074915</v>
      </c>
      <c r="AI53" s="35">
        <f>PXIL!H53</f>
        <v>0</v>
      </c>
      <c r="AJ53" s="35">
        <f>PXIL!N53</f>
        <v>0</v>
      </c>
      <c r="AK53" s="35">
        <f>RTM_IEX!H53</f>
        <v>10.57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-0.51428571428571423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629.97811549336006</v>
      </c>
      <c r="P54" s="37">
        <v>62.485411220443524</v>
      </c>
      <c r="Q54" s="37">
        <v>38.08</v>
      </c>
      <c r="R54" s="39">
        <v>44.75</v>
      </c>
      <c r="S54" s="39">
        <v>0</v>
      </c>
      <c r="T54" s="38">
        <f>SUMPRODUCT(LTA!J54:AN54,LTA!J$101:AN$101,LTA!J$103:AN$103)</f>
        <v>497.89</v>
      </c>
      <c r="U54" s="38">
        <f>SUMPRODUCT(LTA!J54:AN54,LTA!J$102:AN$102,LTA!J$103:AN$103)</f>
        <v>19.989999999999998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10.887795291447114</v>
      </c>
      <c r="AD54">
        <f t="shared" si="1"/>
        <v>1359.8564457080706</v>
      </c>
      <c r="AE54">
        <f>'IDT-1'!B54</f>
        <v>0</v>
      </c>
      <c r="AF54" s="25"/>
      <c r="AG54">
        <f t="shared" si="2"/>
        <v>1359.8564457080706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-12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-0.39583333333333326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586.64057590644097</v>
      </c>
      <c r="P55" s="37">
        <v>62.485411220443524</v>
      </c>
      <c r="Q55" s="37">
        <v>38.08</v>
      </c>
      <c r="R55" s="39">
        <v>44.75</v>
      </c>
      <c r="S55" s="39">
        <v>0</v>
      </c>
      <c r="T55" s="38">
        <f>SUMPRODUCT(LTA!J55:AN55,LTA!J$101:AN$101,LTA!J$103:AN$103)</f>
        <v>503.67999999999995</v>
      </c>
      <c r="U55" s="38">
        <f>SUMPRODUCT(LTA!J55:AN55,LTA!J$102:AN$102,LTA!J$103:AN$103)</f>
        <v>19.989999999999998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-68</v>
      </c>
      <c r="AA55" s="76">
        <f>STOA!H55</f>
        <v>0.87</v>
      </c>
      <c r="AB55" s="76">
        <f>-STOA!N55</f>
        <v>0</v>
      </c>
      <c r="AC55">
        <f t="shared" si="0"/>
        <v>11.034227114626988</v>
      </c>
      <c r="AD55">
        <f t="shared" si="1"/>
        <v>1266.2809266789243</v>
      </c>
      <c r="AE55">
        <f>'IDT-1'!B55</f>
        <v>0</v>
      </c>
      <c r="AF55" s="25"/>
      <c r="AG55">
        <f t="shared" si="2"/>
        <v>1266.2809266789243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-0.39583333333333326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581.6495595553223</v>
      </c>
      <c r="P56" s="37">
        <v>62.485411220443524</v>
      </c>
      <c r="Q56" s="37">
        <v>38.08</v>
      </c>
      <c r="R56" s="39">
        <v>44.75</v>
      </c>
      <c r="S56" s="39">
        <v>0</v>
      </c>
      <c r="T56" s="38">
        <f>SUMPRODUCT(LTA!J56:AN56,LTA!J$101:AN$101,LTA!J$103:AN$103)</f>
        <v>514</v>
      </c>
      <c r="U56" s="38">
        <f>SUMPRODUCT(LTA!J56:AN56,LTA!J$102:AN$102,LTA!J$103:AN$103)</f>
        <v>19.989999999999998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-140</v>
      </c>
      <c r="AA56" s="76">
        <f>STOA!H56</f>
        <v>0.87</v>
      </c>
      <c r="AB56" s="76">
        <f>-STOA!N56</f>
        <v>0</v>
      </c>
      <c r="AC56">
        <f t="shared" si="0"/>
        <v>11.956694103435774</v>
      </c>
      <c r="AD56">
        <f t="shared" si="1"/>
        <v>1239.0574433389966</v>
      </c>
      <c r="AE56">
        <f>'IDT-1'!B56</f>
        <v>0</v>
      </c>
      <c r="AF56" s="25"/>
      <c r="AG56">
        <f t="shared" si="2"/>
        <v>1239.0574433389966</v>
      </c>
      <c r="AI56" s="35">
        <f>PXIL!H56</f>
        <v>0</v>
      </c>
      <c r="AJ56" s="35">
        <f>PXIL!N56</f>
        <v>0</v>
      </c>
      <c r="AK56" s="35">
        <f>RTM_IEX!H56</f>
        <v>40.369999999999997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-0.39583333333333326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581.64442744963776</v>
      </c>
      <c r="P57" s="37">
        <v>62.485411220443524</v>
      </c>
      <c r="Q57" s="37">
        <v>38.08</v>
      </c>
      <c r="R57" s="39">
        <v>44.75</v>
      </c>
      <c r="S57" s="39">
        <v>0</v>
      </c>
      <c r="T57" s="38">
        <f>SUMPRODUCT(LTA!J57:AN57,LTA!J$101:AN$101,LTA!J$103:AN$103)</f>
        <v>476.48999999999995</v>
      </c>
      <c r="U57" s="38">
        <f>SUMPRODUCT(LTA!J57:AN57,LTA!J$102:AN$102,LTA!J$103:AN$103)</f>
        <v>19.989999999999998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-171</v>
      </c>
      <c r="AA57" s="76">
        <f>STOA!H57</f>
        <v>0.87</v>
      </c>
      <c r="AB57" s="76">
        <f>-STOA!N57</f>
        <v>0</v>
      </c>
      <c r="AC57">
        <f t="shared" si="0"/>
        <v>12.342704939772169</v>
      </c>
      <c r="AD57">
        <f t="shared" si="1"/>
        <v>1225.9163003969759</v>
      </c>
      <c r="AE57">
        <f>'IDT-1'!B57</f>
        <v>0</v>
      </c>
      <c r="AF57" s="25"/>
      <c r="AG57">
        <f t="shared" si="2"/>
        <v>1225.9163003969759</v>
      </c>
      <c r="AI57" s="35">
        <f>PXIL!H57</f>
        <v>0</v>
      </c>
      <c r="AJ57" s="35">
        <f>PXIL!N57</f>
        <v>0</v>
      </c>
      <c r="AK57" s="35">
        <f>RTM_IEX!H57</f>
        <v>96.13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-0.39583333333333326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586.08872452390631</v>
      </c>
      <c r="P58" s="37">
        <v>62.485411220443524</v>
      </c>
      <c r="Q58" s="37">
        <v>38.08</v>
      </c>
      <c r="R58" s="39">
        <v>44.75</v>
      </c>
      <c r="S58" s="39">
        <v>0</v>
      </c>
      <c r="T58" s="38">
        <f>SUMPRODUCT(LTA!J58:AN58,LTA!J$101:AN$101,LTA!J$103:AN$103)</f>
        <v>476.78999999999996</v>
      </c>
      <c r="U58" s="38">
        <f>SUMPRODUCT(LTA!J58:AN58,LTA!J$102:AN$102,LTA!J$103:AN$103)</f>
        <v>19.989999999999998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-174</v>
      </c>
      <c r="AA58" s="76">
        <f>STOA!H58</f>
        <v>0.87</v>
      </c>
      <c r="AB58" s="76">
        <f>-STOA!N58</f>
        <v>0</v>
      </c>
      <c r="AC58">
        <f t="shared" si="0"/>
        <v>12.365854411799276</v>
      </c>
      <c r="AD58">
        <f t="shared" si="1"/>
        <v>1222.8374479992169</v>
      </c>
      <c r="AE58">
        <f>'IDT-1'!B58</f>
        <v>0</v>
      </c>
      <c r="AF58" s="25"/>
      <c r="AG58">
        <f t="shared" si="2"/>
        <v>1222.8374479992169</v>
      </c>
      <c r="AI58" s="35">
        <f>PXIL!H58</f>
        <v>0</v>
      </c>
      <c r="AJ58" s="35">
        <f>PXIL!N58</f>
        <v>0</v>
      </c>
      <c r="AK58" s="35">
        <f>RTM_IEX!H58</f>
        <v>91.33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-0.39583333333333326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595.29445784414122</v>
      </c>
      <c r="P59" s="37">
        <v>62.485411220443524</v>
      </c>
      <c r="Q59" s="37">
        <v>38.08</v>
      </c>
      <c r="R59" s="39">
        <v>44.75</v>
      </c>
      <c r="S59" s="39">
        <v>0</v>
      </c>
      <c r="T59" s="38">
        <f>SUMPRODUCT(LTA!J59:AN59,LTA!J$101:AN$101,LTA!J$103:AN$103)</f>
        <v>473.94999999999993</v>
      </c>
      <c r="U59" s="38">
        <f>SUMPRODUCT(LTA!J59:AN59,LTA!J$102:AN$102,LTA!J$103:AN$103)</f>
        <v>19.989999999999998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-190</v>
      </c>
      <c r="AA59" s="76">
        <f>STOA!H59</f>
        <v>0.87</v>
      </c>
      <c r="AB59" s="76">
        <f>-STOA!N59</f>
        <v>0</v>
      </c>
      <c r="AC59">
        <f t="shared" si="0"/>
        <v>12.488716224218777</v>
      </c>
      <c r="AD59">
        <f t="shared" si="1"/>
        <v>1206.3403195070325</v>
      </c>
      <c r="AE59">
        <f>'IDT-1'!B59</f>
        <v>0</v>
      </c>
      <c r="AF59" s="25"/>
      <c r="AG59">
        <f t="shared" si="2"/>
        <v>1206.3403195070325</v>
      </c>
      <c r="AI59" s="35">
        <f>PXIL!H59</f>
        <v>0</v>
      </c>
      <c r="AJ59" s="35">
        <f>PXIL!N59</f>
        <v>0</v>
      </c>
      <c r="AK59" s="35">
        <f>RTM_IEX!H59</f>
        <v>84.59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-0.39583333333333326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601.61116254515935</v>
      </c>
      <c r="P60" s="37">
        <v>62.485411220443524</v>
      </c>
      <c r="Q60" s="37">
        <v>38.08</v>
      </c>
      <c r="R60" s="39">
        <v>44.75</v>
      </c>
      <c r="S60" s="39">
        <v>0</v>
      </c>
      <c r="T60" s="38">
        <f>SUMPRODUCT(LTA!J60:AN60,LTA!J$101:AN$101,LTA!J$103:AN$103)</f>
        <v>469.26</v>
      </c>
      <c r="U60" s="38">
        <f>SUMPRODUCT(LTA!J60:AN60,LTA!J$102:AN$102,LTA!J$103:AN$103)</f>
        <v>19.989999999999998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-171</v>
      </c>
      <c r="AA60" s="76">
        <f>STOA!H60</f>
        <v>0.87</v>
      </c>
      <c r="AB60" s="76">
        <f>-STOA!N60</f>
        <v>0</v>
      </c>
      <c r="AC60">
        <f t="shared" si="0"/>
        <v>12.134653473517236</v>
      </c>
      <c r="AD60">
        <f t="shared" si="1"/>
        <v>1199.4510869587523</v>
      </c>
      <c r="AE60">
        <f>'IDT-1'!B60</f>
        <v>0</v>
      </c>
      <c r="AF60" s="25"/>
      <c r="AG60">
        <f t="shared" si="2"/>
        <v>1199.4510869587523</v>
      </c>
      <c r="AI60" s="35">
        <f>PXIL!H60</f>
        <v>0</v>
      </c>
      <c r="AJ60" s="35">
        <f>PXIL!N60</f>
        <v>0</v>
      </c>
      <c r="AK60" s="35">
        <f>RTM_IEX!H60</f>
        <v>56.72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-0.39583333333333326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608.77769248009702</v>
      </c>
      <c r="P61" s="37">
        <v>62.485411220443524</v>
      </c>
      <c r="Q61" s="37">
        <v>20.190000000000001</v>
      </c>
      <c r="R61" s="39">
        <v>44.75</v>
      </c>
      <c r="S61" s="39">
        <v>0</v>
      </c>
      <c r="T61" s="38">
        <f>SUMPRODUCT(LTA!J61:AN61,LTA!J$101:AN$101,LTA!J$103:AN$103)</f>
        <v>452.84999999999997</v>
      </c>
      <c r="U61" s="38">
        <f>SUMPRODUCT(LTA!J61:AN61,LTA!J$102:AN$102,LTA!J$103:AN$103)</f>
        <v>19.989999999999998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-173</v>
      </c>
      <c r="AA61" s="76">
        <f>STOA!H61</f>
        <v>0.87</v>
      </c>
      <c r="AB61" s="76">
        <f>-STOA!N61</f>
        <v>0</v>
      </c>
      <c r="AC61">
        <f t="shared" si="0"/>
        <v>12.111193043574961</v>
      </c>
      <c r="AD61">
        <f t="shared" si="1"/>
        <v>1192.451077323632</v>
      </c>
      <c r="AE61">
        <f>'IDT-1'!B61</f>
        <v>0</v>
      </c>
      <c r="AF61" s="25"/>
      <c r="AG61">
        <f t="shared" si="2"/>
        <v>1192.451077323632</v>
      </c>
      <c r="AI61" s="35">
        <f>PXIL!H61</f>
        <v>0</v>
      </c>
      <c r="AJ61" s="35">
        <f>PXIL!N61</f>
        <v>0</v>
      </c>
      <c r="AK61" s="35">
        <f>RTM_IEX!H61</f>
        <v>78.83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-0.39583333333333326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676.07046711782175</v>
      </c>
      <c r="P62" s="37">
        <v>62.485411220443524</v>
      </c>
      <c r="Q62" s="37">
        <v>20.190000000000001</v>
      </c>
      <c r="R62" s="39">
        <v>44.75</v>
      </c>
      <c r="S62" s="39">
        <v>0</v>
      </c>
      <c r="T62" s="38">
        <f>SUMPRODUCT(LTA!J62:AN62,LTA!J$101:AN$101,LTA!J$103:AN$103)</f>
        <v>438.28</v>
      </c>
      <c r="U62" s="38">
        <f>SUMPRODUCT(LTA!J62:AN62,LTA!J$102:AN$102,LTA!J$103:AN$103)</f>
        <v>19.989999999999998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-183</v>
      </c>
      <c r="AA62" s="76">
        <f>STOA!H62</f>
        <v>0.87</v>
      </c>
      <c r="AB62" s="76">
        <f>-STOA!N62</f>
        <v>0</v>
      </c>
      <c r="AC62">
        <f t="shared" si="0"/>
        <v>12.158627868575255</v>
      </c>
      <c r="AD62">
        <f t="shared" si="1"/>
        <v>1178.4064171363566</v>
      </c>
      <c r="AE62">
        <f>'IDT-1'!B62</f>
        <v>0</v>
      </c>
      <c r="AF62" s="25"/>
      <c r="AG62">
        <f t="shared" si="2"/>
        <v>1178.4064171363566</v>
      </c>
      <c r="AI62" s="35">
        <f>PXIL!H62</f>
        <v>0</v>
      </c>
      <c r="AJ62" s="35">
        <f>PXIL!N62</f>
        <v>0</v>
      </c>
      <c r="AK62" s="35">
        <f>RTM_IEX!H62</f>
        <v>22.11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-0.39583333333333326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701.7694124481003</v>
      </c>
      <c r="P63" s="37">
        <v>62.485411220443524</v>
      </c>
      <c r="Q63" s="37">
        <v>20.190000000000001</v>
      </c>
      <c r="R63" s="39">
        <v>45.05</v>
      </c>
      <c r="S63" s="39">
        <v>0</v>
      </c>
      <c r="T63" s="38">
        <f>SUMPRODUCT(LTA!J63:AN63,LTA!J$101:AN$101,LTA!J$103:AN$103)</f>
        <v>395.27</v>
      </c>
      <c r="U63" s="38">
        <f>SUMPRODUCT(LTA!J63:AN63,LTA!J$102:AN$102,LTA!J$103:AN$103)</f>
        <v>19.989999999999998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-169</v>
      </c>
      <c r="AA63" s="76">
        <f>STOA!H63</f>
        <v>0.67</v>
      </c>
      <c r="AB63" s="76">
        <f>-STOA!N63</f>
        <v>0</v>
      </c>
      <c r="AC63">
        <f t="shared" si="0"/>
        <v>12.229287186194968</v>
      </c>
      <c r="AD63">
        <f t="shared" si="1"/>
        <v>1215.5047031490155</v>
      </c>
      <c r="AE63">
        <f>'IDT-1'!B63</f>
        <v>0</v>
      </c>
      <c r="AF63" s="25"/>
      <c r="AG63">
        <f t="shared" si="2"/>
        <v>1215.5047031490155</v>
      </c>
      <c r="AI63" s="35">
        <f>PXIL!H63</f>
        <v>0</v>
      </c>
      <c r="AJ63" s="35">
        <f>PXIL!N63</f>
        <v>0</v>
      </c>
      <c r="AK63" s="35">
        <f>RTM_IEX!H63</f>
        <v>62.49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-0.39583333333333326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700.36829741186841</v>
      </c>
      <c r="P64" s="37">
        <v>62.485411220443524</v>
      </c>
      <c r="Q64" s="37">
        <v>20.190000000000001</v>
      </c>
      <c r="R64" s="39">
        <v>45.05</v>
      </c>
      <c r="S64" s="39">
        <v>0</v>
      </c>
      <c r="T64" s="38">
        <f>SUMPRODUCT(LTA!J64:AN64,LTA!J$101:AN$101,LTA!J$103:AN$103)</f>
        <v>372.72999999999996</v>
      </c>
      <c r="U64" s="38">
        <f>SUMPRODUCT(LTA!J64:AN64,LTA!J$102:AN$102,LTA!J$103:AN$103)</f>
        <v>19.989999999999998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-158</v>
      </c>
      <c r="AA64" s="76">
        <f>STOA!H64</f>
        <v>0.67</v>
      </c>
      <c r="AB64" s="76">
        <f>-STOA!N64</f>
        <v>0</v>
      </c>
      <c r="AC64">
        <f t="shared" si="0"/>
        <v>11.956071987803714</v>
      </c>
      <c r="AD64">
        <f t="shared" si="1"/>
        <v>1202.8368033111751</v>
      </c>
      <c r="AE64">
        <f>'IDT-1'!B64</f>
        <v>0</v>
      </c>
      <c r="AF64" s="25"/>
      <c r="AG64">
        <f t="shared" si="2"/>
        <v>1202.8368033111751</v>
      </c>
      <c r="AI64" s="35">
        <f>PXIL!H64</f>
        <v>0</v>
      </c>
      <c r="AJ64" s="35">
        <f>PXIL!N64</f>
        <v>0</v>
      </c>
      <c r="AK64" s="35">
        <f>RTM_IEX!H64</f>
        <v>62.49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-0.39583333333333326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711.97135041195952</v>
      </c>
      <c r="P65" s="37">
        <v>62.485411220443524</v>
      </c>
      <c r="Q65" s="37">
        <v>20.190000000000001</v>
      </c>
      <c r="R65" s="39">
        <v>45.05</v>
      </c>
      <c r="S65" s="39">
        <v>0</v>
      </c>
      <c r="T65" s="38">
        <f>SUMPRODUCT(LTA!J65:AN65,LTA!J$101:AN$101,LTA!J$103:AN$103)</f>
        <v>327.23</v>
      </c>
      <c r="U65" s="38">
        <f>SUMPRODUCT(LTA!J65:AN65,LTA!J$102:AN$102,LTA!J$103:AN$103)</f>
        <v>19.989999999999998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-125</v>
      </c>
      <c r="AA65" s="76">
        <f>STOA!H65</f>
        <v>0.67</v>
      </c>
      <c r="AB65" s="76">
        <f>-STOA!N65</f>
        <v>0</v>
      </c>
      <c r="AC65">
        <f t="shared" si="0"/>
        <v>11.304722297878483</v>
      </c>
      <c r="AD65">
        <f t="shared" si="1"/>
        <v>1186.2412060011916</v>
      </c>
      <c r="AE65">
        <f>'IDT-1'!B65</f>
        <v>0</v>
      </c>
      <c r="AF65" s="25"/>
      <c r="AG65">
        <f t="shared" si="2"/>
        <v>1186.2412060011916</v>
      </c>
      <c r="AI65" s="35">
        <f>PXIL!H65</f>
        <v>0</v>
      </c>
      <c r="AJ65" s="35">
        <f>PXIL!N65</f>
        <v>0</v>
      </c>
      <c r="AK65" s="35">
        <f>RTM_IEX!H65</f>
        <v>46.14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-0.39583333333333326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750.94036667688943</v>
      </c>
      <c r="P66" s="37">
        <v>62.48</v>
      </c>
      <c r="Q66" s="37">
        <v>20.190000000000001</v>
      </c>
      <c r="R66" s="39">
        <v>45.05</v>
      </c>
      <c r="S66" s="39">
        <v>0</v>
      </c>
      <c r="T66" s="38">
        <f>SUMPRODUCT(LTA!J66:AN66,LTA!J$101:AN$101,LTA!J$103:AN$103)</f>
        <v>288.67</v>
      </c>
      <c r="U66" s="38">
        <f>SUMPRODUCT(LTA!J66:AN66,LTA!J$102:AN$102,LTA!J$103:AN$103)</f>
        <v>19.989999999999998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-92</v>
      </c>
      <c r="AA66" s="76">
        <f>STOA!H66</f>
        <v>0.67</v>
      </c>
      <c r="AB66" s="76">
        <f>-STOA!N66</f>
        <v>0</v>
      </c>
      <c r="AC66">
        <f t="shared" si="0"/>
        <v>11.085964913899533</v>
      </c>
      <c r="AD66">
        <f t="shared" si="1"/>
        <v>1224.6735684296568</v>
      </c>
      <c r="AE66">
        <f>'IDT-1'!B66</f>
        <v>0</v>
      </c>
      <c r="AF66" s="25"/>
      <c r="AG66">
        <f t="shared" si="2"/>
        <v>1224.6735684296568</v>
      </c>
      <c r="AI66" s="35">
        <f>PXIL!H66</f>
        <v>0</v>
      </c>
      <c r="AJ66" s="35">
        <f>PXIL!N66</f>
        <v>0</v>
      </c>
      <c r="AK66" s="35">
        <f>RTM_IEX!H66</f>
        <v>50.95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-0.39583333333333326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746.56625673064855</v>
      </c>
      <c r="P67" s="37">
        <v>62.48</v>
      </c>
      <c r="Q67" s="37">
        <v>38.090000000000003</v>
      </c>
      <c r="R67" s="39">
        <v>45.389999999999993</v>
      </c>
      <c r="S67" s="39">
        <v>0</v>
      </c>
      <c r="T67" s="38">
        <f>SUMPRODUCT(LTA!J67:AN67,LTA!J$101:AN$101,LTA!J$103:AN$103)</f>
        <v>259.28000000000003</v>
      </c>
      <c r="U67" s="38">
        <f>SUMPRODUCT(LTA!J67:AN67,LTA!J$102:AN$102,LTA!J$103:AN$103)</f>
        <v>19.989999999999998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-46</v>
      </c>
      <c r="AA67" s="76">
        <f>STOA!H67</f>
        <v>0.53</v>
      </c>
      <c r="AB67" s="76">
        <f>-STOA!N67</f>
        <v>0</v>
      </c>
      <c r="AC67">
        <f t="shared" si="0"/>
        <v>10.566374856318856</v>
      </c>
      <c r="AD67">
        <f t="shared" si="1"/>
        <v>1158.5790485409964</v>
      </c>
      <c r="AE67">
        <f>'IDT-1'!B67</f>
        <v>0</v>
      </c>
      <c r="AF67" s="25"/>
      <c r="AG67">
        <f t="shared" si="2"/>
        <v>1158.5790485409964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-46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-0.39583333333333326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750.82493349067886</v>
      </c>
      <c r="P68" s="37">
        <v>86.515521043640319</v>
      </c>
      <c r="Q68" s="37">
        <v>38.090000000000003</v>
      </c>
      <c r="R68" s="39">
        <v>45.389999999999993</v>
      </c>
      <c r="S68" s="39">
        <v>0</v>
      </c>
      <c r="T68" s="38">
        <f>SUMPRODUCT(LTA!J68:AN68,LTA!J$101:AN$101,LTA!J$103:AN$103)</f>
        <v>227.22000000000003</v>
      </c>
      <c r="U68" s="38">
        <f>SUMPRODUCT(LTA!J68:AN68,LTA!J$102:AN$102,LTA!J$103:AN$103)</f>
        <v>19.989999999999998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10.403359188383209</v>
      </c>
      <c r="AD68">
        <f t="shared" ref="AD68:AD98" si="4">SUM(B68:AB68,AI68:AV68)-AC68</f>
        <v>1171.9762620126025</v>
      </c>
      <c r="AE68">
        <f>'IDT-1'!B68</f>
        <v>0</v>
      </c>
      <c r="AF68" s="25"/>
      <c r="AG68">
        <f t="shared" ref="AG68:AG98" si="5">SUM(AD68:AF68)</f>
        <v>1171.9762620126025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-75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-0.39583333333333326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778.67965844614173</v>
      </c>
      <c r="P69" s="37">
        <v>116.31</v>
      </c>
      <c r="Q69" s="37">
        <v>38.089999999999996</v>
      </c>
      <c r="R69" s="39">
        <v>45.389999999999993</v>
      </c>
      <c r="S69" s="39">
        <v>0</v>
      </c>
      <c r="T69" s="38">
        <f>SUMPRODUCT(LTA!J69:AN69,LTA!J$101:AN$101,LTA!J$103:AN$103)</f>
        <v>201.35000000000002</v>
      </c>
      <c r="U69" s="38">
        <f>SUMPRODUCT(LTA!J69:AN69,LTA!J$102:AN$102,LTA!J$103:AN$103)</f>
        <v>19.989999999999998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10.541178522938967</v>
      </c>
      <c r="AD69">
        <f t="shared" si="4"/>
        <v>1217.6176465898693</v>
      </c>
      <c r="AE69">
        <f>'IDT-1'!B69</f>
        <v>0</v>
      </c>
      <c r="AF69" s="25"/>
      <c r="AG69">
        <f t="shared" si="5"/>
        <v>1217.6176465898693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-61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-0.39583333333333326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83.996252843823868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786.86026231178005</v>
      </c>
      <c r="P70" s="37">
        <v>116.31</v>
      </c>
      <c r="Q70" s="37">
        <v>38.089999999999996</v>
      </c>
      <c r="R70" s="39">
        <v>45.389999999999993</v>
      </c>
      <c r="S70" s="39">
        <v>0</v>
      </c>
      <c r="T70" s="38">
        <f>SUMPRODUCT(LTA!J70:AN70,LTA!J$101:AN$101,LTA!J$103:AN$103)</f>
        <v>173.47</v>
      </c>
      <c r="U70" s="38">
        <f>SUMPRODUCT(LTA!J70:AN70,LTA!J$102:AN$102,LTA!J$103:AN$103)</f>
        <v>21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10.198839048207661</v>
      </c>
      <c r="AD70">
        <f t="shared" si="4"/>
        <v>1224.266842774063</v>
      </c>
      <c r="AE70">
        <f>'IDT-1'!B70</f>
        <v>0</v>
      </c>
      <c r="AF70" s="25"/>
      <c r="AG70">
        <f t="shared" si="5"/>
        <v>1224.266842774063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-36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4.9229599999999998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83.996252843823868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888.06467252998732</v>
      </c>
      <c r="P71" s="37">
        <v>117.5</v>
      </c>
      <c r="Q71" s="37">
        <v>38.089999999999996</v>
      </c>
      <c r="R71" s="39">
        <v>44.35</v>
      </c>
      <c r="S71" s="39">
        <v>0</v>
      </c>
      <c r="T71" s="38">
        <f>SUMPRODUCT(LTA!J71:AN71,LTA!J$101:AN$101,LTA!J$103:AN$103)</f>
        <v>133.24</v>
      </c>
      <c r="U71" s="38">
        <f>SUMPRODUCT(LTA!J71:AN71,LTA!J$102:AN$102,LTA!J$103:AN$103)</f>
        <v>47.239999999999995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11.199491177514194</v>
      </c>
      <c r="AD71">
        <f t="shared" si="4"/>
        <v>1269.443684196297</v>
      </c>
      <c r="AE71">
        <f>'IDT-1'!B71</f>
        <v>0</v>
      </c>
      <c r="AF71" s="25"/>
      <c r="AG71">
        <f t="shared" si="5"/>
        <v>1269.443684196297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-77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4.9229599999999998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83.996252843823868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934.73353069764141</v>
      </c>
      <c r="P72" s="37">
        <v>117.5</v>
      </c>
      <c r="Q72" s="37">
        <v>38.089999999999996</v>
      </c>
      <c r="R72" s="39">
        <v>26.794818345323744</v>
      </c>
      <c r="S72" s="39">
        <v>0</v>
      </c>
      <c r="T72" s="38">
        <f>SUMPRODUCT(LTA!J72:AN72,LTA!J$101:AN$101,LTA!J$103:AN$103)</f>
        <v>107.87</v>
      </c>
      <c r="U72" s="38">
        <f>SUMPRODUCT(LTA!J72:AN72,LTA!J$102:AN$102,LTA!J$103:AN$103)</f>
        <v>48.25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11.032175578967712</v>
      </c>
      <c r="AD72">
        <f t="shared" si="4"/>
        <v>1300.3646763078211</v>
      </c>
      <c r="AE72">
        <f>'IDT-1'!B72</f>
        <v>0</v>
      </c>
      <c r="AF72" s="25"/>
      <c r="AG72">
        <f t="shared" si="5"/>
        <v>1300.3646763078211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-51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4.9229599999999998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83.996252843823868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1010.7800308953359</v>
      </c>
      <c r="P73" s="37">
        <v>117.5</v>
      </c>
      <c r="Q73" s="37">
        <v>38.089999999999996</v>
      </c>
      <c r="R73" s="39">
        <v>14.42</v>
      </c>
      <c r="S73" s="39">
        <v>0</v>
      </c>
      <c r="T73" s="38">
        <f>SUMPRODUCT(LTA!J73:AN73,LTA!J$101:AN$101,LTA!J$103:AN$103)</f>
        <v>81.36</v>
      </c>
      <c r="U73" s="38">
        <f>SUMPRODUCT(LTA!J73:AN73,LTA!J$102:AN$102,LTA!J$103:AN$103)</f>
        <v>48.25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11.581460200742143</v>
      </c>
      <c r="AD73">
        <f t="shared" si="4"/>
        <v>1303.9770735384175</v>
      </c>
      <c r="AE73">
        <f>'IDT-1'!B73</f>
        <v>0</v>
      </c>
      <c r="AF73" s="25"/>
      <c r="AG73">
        <f t="shared" si="5"/>
        <v>1303.9770735384175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-84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4.9229599999999998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83.996252843823868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1050.8600308953357</v>
      </c>
      <c r="P74" s="37">
        <v>117.5</v>
      </c>
      <c r="Q74" s="37">
        <v>38.089999999999996</v>
      </c>
      <c r="R74" s="39">
        <v>5.62</v>
      </c>
      <c r="S74" s="39">
        <v>0</v>
      </c>
      <c r="T74" s="38">
        <f>SUMPRODUCT(LTA!J74:AN74,LTA!J$101:AN$101,LTA!J$103:AN$103)</f>
        <v>53.900000000000006</v>
      </c>
      <c r="U74" s="38">
        <f>SUMPRODUCT(LTA!J74:AN74,LTA!J$102:AN$102,LTA!J$103:AN$103)</f>
        <v>48.25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11.501197744785681</v>
      </c>
      <c r="AD74">
        <f t="shared" si="4"/>
        <v>1321.8773359943739</v>
      </c>
      <c r="AE74">
        <f>'IDT-1'!B74</f>
        <v>0</v>
      </c>
      <c r="AF74" s="25"/>
      <c r="AG74">
        <f t="shared" si="5"/>
        <v>1321.8773359943739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-70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4.9229599999999998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83.996281375890931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1112.2280106406629</v>
      </c>
      <c r="P75" s="37">
        <v>117.5</v>
      </c>
      <c r="Q75" s="37">
        <v>38.089999999999996</v>
      </c>
      <c r="R75" s="39">
        <v>0</v>
      </c>
      <c r="S75" s="39">
        <v>0</v>
      </c>
      <c r="T75" s="38">
        <f>SUMPRODUCT(LTA!J75:AN75,LTA!J$101:AN$101,LTA!J$103:AN$103)</f>
        <v>38.459999999999994</v>
      </c>
      <c r="U75" s="38">
        <f>SUMPRODUCT(LTA!J75:AN75,LTA!J$102:AN$102,LTA!J$103:AN$103)</f>
        <v>64.66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-86.51</v>
      </c>
      <c r="AC75">
        <f t="shared" si="3"/>
        <v>12.253219453050225</v>
      </c>
      <c r="AD75">
        <f t="shared" si="4"/>
        <v>1338.4579125635037</v>
      </c>
      <c r="AE75">
        <f>'IDT-1'!B75</f>
        <v>17</v>
      </c>
      <c r="AF75" s="25"/>
      <c r="AG75">
        <f t="shared" si="5"/>
        <v>1355.4579125635037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-23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4.9229599999999998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99.605759833134684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1112.2280106406629</v>
      </c>
      <c r="P76" s="37">
        <v>117.5</v>
      </c>
      <c r="Q76" s="37">
        <v>38.089999999999996</v>
      </c>
      <c r="R76" s="39">
        <v>0</v>
      </c>
      <c r="S76" s="39">
        <v>0</v>
      </c>
      <c r="T76" s="38">
        <f>SUMPRODUCT(LTA!J76:AN76,LTA!J$101:AN$101,LTA!J$103:AN$103)</f>
        <v>27.43</v>
      </c>
      <c r="U76" s="38">
        <f>SUMPRODUCT(LTA!J76:AN76,LTA!J$102:AN$102,LTA!J$103:AN$103)</f>
        <v>64.66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-86.51</v>
      </c>
      <c r="AC76">
        <f t="shared" si="3"/>
        <v>12.406859159255792</v>
      </c>
      <c r="AD76">
        <f t="shared" si="4"/>
        <v>1327.8837513145418</v>
      </c>
      <c r="AE76">
        <f>'IDT-1'!B76</f>
        <v>58</v>
      </c>
      <c r="AF76" s="25"/>
      <c r="AG76">
        <f t="shared" si="5"/>
        <v>1385.8837513145418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-38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4.9229599999999998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99.605718645233367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1116.2026909855931</v>
      </c>
      <c r="P77" s="37">
        <v>117.5</v>
      </c>
      <c r="Q77" s="37">
        <v>38.089999999999996</v>
      </c>
      <c r="R77" s="39">
        <v>0</v>
      </c>
      <c r="S77" s="39">
        <v>0</v>
      </c>
      <c r="T77" s="38">
        <f>SUMPRODUCT(LTA!J77:AN77,LTA!J$101:AN$101,LTA!J$103:AN$103)</f>
        <v>20.43</v>
      </c>
      <c r="U77" s="38">
        <f>SUMPRODUCT(LTA!J77:AN77,LTA!J$102:AN$102,LTA!J$103:AN$103)</f>
        <v>65.06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0.53</v>
      </c>
      <c r="AB77" s="76">
        <f>-STOA!N77</f>
        <v>-86.51</v>
      </c>
      <c r="AC77">
        <f t="shared" si="3"/>
        <v>12.331352116702384</v>
      </c>
      <c r="AD77">
        <f t="shared" si="4"/>
        <v>1332.3338975141239</v>
      </c>
      <c r="AE77">
        <f>'IDT-1'!B77</f>
        <v>79</v>
      </c>
      <c r="AF77" s="25"/>
      <c r="AG77">
        <f t="shared" si="5"/>
        <v>1411.3338975141239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-31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4.9229599999999998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99.605718645233367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1116.2026909855931</v>
      </c>
      <c r="P78" s="37">
        <v>117.5</v>
      </c>
      <c r="Q78" s="37">
        <v>38.089999999999996</v>
      </c>
      <c r="R78" s="39">
        <v>0</v>
      </c>
      <c r="S78" s="39">
        <v>0</v>
      </c>
      <c r="T78" s="38">
        <f>SUMPRODUCT(LTA!J78:AN78,LTA!J$101:AN$101,LTA!J$103:AN$103)</f>
        <v>19.670000000000002</v>
      </c>
      <c r="U78" s="38">
        <f>SUMPRODUCT(LTA!J78:AN78,LTA!J$102:AN$102,LTA!J$103:AN$103)</f>
        <v>65.260000000000005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0.53</v>
      </c>
      <c r="AB78" s="76">
        <f>-STOA!N78</f>
        <v>-86.51</v>
      </c>
      <c r="AC78">
        <f t="shared" si="3"/>
        <v>12.33484543498499</v>
      </c>
      <c r="AD78">
        <f t="shared" si="4"/>
        <v>1330.7704041958414</v>
      </c>
      <c r="AE78">
        <f>'IDT-1'!B78</f>
        <v>89</v>
      </c>
      <c r="AF78" s="25"/>
      <c r="AG78">
        <f t="shared" si="5"/>
        <v>1419.7704041958414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-32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4.9229599999999998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99.605718645233367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1045.8654655617725</v>
      </c>
      <c r="P79" s="37">
        <v>117.5</v>
      </c>
      <c r="Q79" s="37">
        <v>38.089999999999996</v>
      </c>
      <c r="R79" s="39">
        <v>0</v>
      </c>
      <c r="S79" s="39">
        <v>0</v>
      </c>
      <c r="T79" s="38">
        <f>SUMPRODUCT(LTA!J79:AN79,LTA!J$101:AN$101,LTA!J$103:AN$103)</f>
        <v>19.670000000000002</v>
      </c>
      <c r="U79" s="38">
        <f>SUMPRODUCT(LTA!J79:AN79,LTA!J$102:AN$102,LTA!J$103:AN$103)</f>
        <v>65.86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8.5500000000000007</v>
      </c>
      <c r="Z79" s="35">
        <f>IEX!N79</f>
        <v>0</v>
      </c>
      <c r="AA79" s="76">
        <f>STOA!H79</f>
        <v>0.62</v>
      </c>
      <c r="AB79" s="76">
        <f>-STOA!N79</f>
        <v>-86.51</v>
      </c>
      <c r="AC79">
        <f t="shared" si="3"/>
        <v>11.650872891635847</v>
      </c>
      <c r="AD79">
        <f t="shared" si="4"/>
        <v>1308.0171513153698</v>
      </c>
      <c r="AE79">
        <f>'IDT-1'!B79</f>
        <v>100.21</v>
      </c>
      <c r="AF79" s="25"/>
      <c r="AG79">
        <f t="shared" si="5"/>
        <v>1408.2271513153698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5.66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4.9229599999999998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99.605718645233367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1011.1287113760569</v>
      </c>
      <c r="P80" s="37">
        <v>117.5</v>
      </c>
      <c r="Q80" s="37">
        <v>38.089999999999996</v>
      </c>
      <c r="R80" s="39">
        <v>0</v>
      </c>
      <c r="S80" s="39">
        <v>0</v>
      </c>
      <c r="T80" s="38">
        <f>SUMPRODUCT(LTA!J80:AN80,LTA!J$101:AN$101,LTA!J$103:AN$103)</f>
        <v>19.670000000000002</v>
      </c>
      <c r="U80" s="38">
        <f>SUMPRODUCT(LTA!J80:AN80,LTA!J$102:AN$102,LTA!J$103:AN$103)</f>
        <v>65.460000000000008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25.05</v>
      </c>
      <c r="Z80" s="35">
        <f>IEX!N80</f>
        <v>0</v>
      </c>
      <c r="AA80" s="76">
        <f>STOA!H80</f>
        <v>0.62</v>
      </c>
      <c r="AB80" s="76">
        <f>-STOA!N80</f>
        <v>-86.51</v>
      </c>
      <c r="AC80">
        <f t="shared" si="3"/>
        <v>11.553866208987268</v>
      </c>
      <c r="AD80">
        <f t="shared" si="4"/>
        <v>1295.6774038123028</v>
      </c>
      <c r="AE80">
        <f>'IDT-1'!B80</f>
        <v>100.29900000000001</v>
      </c>
      <c r="AF80" s="25"/>
      <c r="AG80">
        <f t="shared" si="5"/>
        <v>1395.9764038123028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11.86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4.9229599999999998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99.605718645233367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984.28745682152567</v>
      </c>
      <c r="P81" s="37">
        <v>117.5</v>
      </c>
      <c r="Q81" s="37">
        <v>38.089999999999996</v>
      </c>
      <c r="R81" s="39">
        <v>0</v>
      </c>
      <c r="S81" s="39">
        <v>0</v>
      </c>
      <c r="T81" s="38">
        <f>SUMPRODUCT(LTA!J81:AN81,LTA!J$101:AN$101,LTA!J$103:AN$103)</f>
        <v>19.670000000000002</v>
      </c>
      <c r="U81" s="38">
        <f>SUMPRODUCT(LTA!J81:AN81,LTA!J$102:AN$102,LTA!J$103:AN$103)</f>
        <v>58.45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21.82</v>
      </c>
      <c r="Z81" s="35">
        <f>IEX!N81</f>
        <v>0</v>
      </c>
      <c r="AA81" s="76">
        <f>STOA!H81</f>
        <v>0.62</v>
      </c>
      <c r="AB81" s="76">
        <f>-STOA!N81</f>
        <v>-86.51</v>
      </c>
      <c r="AC81">
        <f t="shared" si="3"/>
        <v>11.342387606287968</v>
      </c>
      <c r="AD81">
        <f t="shared" si="4"/>
        <v>1248.6976278604709</v>
      </c>
      <c r="AE81">
        <f>'IDT-1'!B81</f>
        <v>123.63500000000001</v>
      </c>
      <c r="AF81" s="25"/>
      <c r="AG81">
        <f t="shared" si="5"/>
        <v>1372.3326278604709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-10</v>
      </c>
      <c r="AM81" s="35">
        <f>RTM_PXI!H81</f>
        <v>0</v>
      </c>
      <c r="AN81" s="35">
        <f>RTM_PXI!N81</f>
        <v>0</v>
      </c>
      <c r="AO81" s="148">
        <f>GDAM_IEX!H81</f>
        <v>11.75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4.9229599999999998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83.995950831525676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960.14263494920044</v>
      </c>
      <c r="P82" s="37">
        <v>117.5</v>
      </c>
      <c r="Q82" s="37">
        <v>38.089999999999996</v>
      </c>
      <c r="R82" s="39">
        <v>0</v>
      </c>
      <c r="S82" s="39">
        <v>0</v>
      </c>
      <c r="T82" s="38">
        <f>SUMPRODUCT(LTA!J82:AN82,LTA!J$101:AN$101,LTA!J$103:AN$103)</f>
        <v>19.670000000000002</v>
      </c>
      <c r="U82" s="38">
        <f>SUMPRODUCT(LTA!J82:AN82,LTA!J$102:AN$102,LTA!J$103:AN$103)</f>
        <v>58.45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22.02</v>
      </c>
      <c r="Z82" s="35">
        <f>IEX!N82</f>
        <v>0</v>
      </c>
      <c r="AA82" s="76">
        <f>STOA!H82</f>
        <v>0.62</v>
      </c>
      <c r="AB82" s="76">
        <f>-STOA!N82</f>
        <v>-86.51</v>
      </c>
      <c r="AC82">
        <f t="shared" si="3"/>
        <v>10.976854623910867</v>
      </c>
      <c r="AD82">
        <f t="shared" si="4"/>
        <v>1222.2785711568151</v>
      </c>
      <c r="AE82">
        <f>'IDT-1'!B82</f>
        <v>133.94499999999999</v>
      </c>
      <c r="AF82" s="25"/>
      <c r="AG82">
        <f t="shared" si="5"/>
        <v>1356.2235711568151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14.52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4.9229599999999998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83.996044452815966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897.56831405709613</v>
      </c>
      <c r="P83" s="37">
        <v>117.5</v>
      </c>
      <c r="Q83" s="37">
        <v>38.089999999999996</v>
      </c>
      <c r="R83" s="39">
        <v>0</v>
      </c>
      <c r="S83" s="39">
        <v>0</v>
      </c>
      <c r="T83" s="38">
        <f>SUMPRODUCT(LTA!J83:AN83,LTA!J$101:AN$101,LTA!J$103:AN$103)</f>
        <v>19.670000000000002</v>
      </c>
      <c r="U83" s="38">
        <f>SUMPRODUCT(LTA!J83:AN83,LTA!J$102:AN$102,LTA!J$103:AN$103)</f>
        <v>58.45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14.42</v>
      </c>
      <c r="Z83" s="35">
        <f>IEX!N83</f>
        <v>0</v>
      </c>
      <c r="AA83" s="76">
        <f>STOA!H83</f>
        <v>0.62</v>
      </c>
      <c r="AB83" s="76">
        <f>-STOA!N83</f>
        <v>-86.51</v>
      </c>
      <c r="AC83">
        <f t="shared" si="3"/>
        <v>10.871053651198521</v>
      </c>
      <c r="AD83">
        <f t="shared" si="4"/>
        <v>1208.8201448587133</v>
      </c>
      <c r="AE83">
        <f>'IDT-1'!B83</f>
        <v>117</v>
      </c>
      <c r="AF83" s="25"/>
      <c r="AG83">
        <f t="shared" si="5"/>
        <v>1325.8201448587133</v>
      </c>
      <c r="AI83" s="35">
        <f>PXIL!H83</f>
        <v>0</v>
      </c>
      <c r="AJ83" s="35">
        <f>PXIL!N83</f>
        <v>0</v>
      </c>
      <c r="AK83" s="35">
        <f>RTM_IEX!H83</f>
        <v>71.13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4.9229599999999998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83.996044452815966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883.72625066040257</v>
      </c>
      <c r="P84" s="37">
        <v>117.5</v>
      </c>
      <c r="Q84" s="37">
        <v>38.089999999999996</v>
      </c>
      <c r="R84" s="39">
        <v>0</v>
      </c>
      <c r="S84" s="39">
        <v>0</v>
      </c>
      <c r="T84" s="38">
        <f>SUMPRODUCT(LTA!J84:AN84,LTA!J$101:AN$101,LTA!J$103:AN$103)</f>
        <v>19.670000000000002</v>
      </c>
      <c r="U84" s="38">
        <f>SUMPRODUCT(LTA!J84:AN84,LTA!J$102:AN$102,LTA!J$103:AN$103)</f>
        <v>58.45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14.42</v>
      </c>
      <c r="Z84" s="35">
        <f>IEX!N84</f>
        <v>0</v>
      </c>
      <c r="AA84" s="76">
        <f>STOA!H84</f>
        <v>0.62</v>
      </c>
      <c r="AB84" s="76">
        <f>-STOA!N84</f>
        <v>-86.51</v>
      </c>
      <c r="AC84">
        <f t="shared" si="3"/>
        <v>11.04809755670431</v>
      </c>
      <c r="AD84">
        <f t="shared" si="4"/>
        <v>1231.3410375565143</v>
      </c>
      <c r="AE84">
        <f>'IDT-1'!B84</f>
        <v>93</v>
      </c>
      <c r="AF84" s="25"/>
      <c r="AG84">
        <f t="shared" si="5"/>
        <v>1324.3410375565143</v>
      </c>
      <c r="AI84" s="35">
        <f>PXIL!H84</f>
        <v>0</v>
      </c>
      <c r="AJ84" s="35">
        <f>PXIL!N84</f>
        <v>0</v>
      </c>
      <c r="AK84" s="35">
        <f>RTM_IEX!H84</f>
        <v>107.67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4.9229599999999998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83.996044452815966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887.49344142370535</v>
      </c>
      <c r="P85" s="37">
        <v>117.5</v>
      </c>
      <c r="Q85" s="37">
        <v>38.089999999999996</v>
      </c>
      <c r="R85" s="39">
        <v>0</v>
      </c>
      <c r="S85" s="39">
        <v>0</v>
      </c>
      <c r="T85" s="38">
        <f>SUMPRODUCT(LTA!J85:AN85,LTA!J$101:AN$101,LTA!J$103:AN$103)</f>
        <v>19.670000000000002</v>
      </c>
      <c r="U85" s="38">
        <f>SUMPRODUCT(LTA!J85:AN85,LTA!J$102:AN$102,LTA!J$103:AN$103)</f>
        <v>58.45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14.41</v>
      </c>
      <c r="Z85" s="35">
        <f>IEX!N85</f>
        <v>0</v>
      </c>
      <c r="AA85" s="76">
        <f>STOA!H85</f>
        <v>0.62</v>
      </c>
      <c r="AB85" s="76">
        <f>-STOA!N85</f>
        <v>-86.51</v>
      </c>
      <c r="AC85">
        <f t="shared" si="3"/>
        <v>10.679993644658071</v>
      </c>
      <c r="AD85">
        <f t="shared" si="4"/>
        <v>1184.5163322318633</v>
      </c>
      <c r="AE85">
        <f>'IDT-1'!B85</f>
        <v>99</v>
      </c>
      <c r="AF85" s="25"/>
      <c r="AG85">
        <f t="shared" si="5"/>
        <v>1283.5163322318633</v>
      </c>
      <c r="AI85" s="35">
        <f>PXIL!H85</f>
        <v>0</v>
      </c>
      <c r="AJ85" s="35">
        <f>PXIL!N85</f>
        <v>0</v>
      </c>
      <c r="AK85" s="35">
        <f>RTM_IEX!H85</f>
        <v>56.72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4.9229599999999998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83.996044452815966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822.27740517667576</v>
      </c>
      <c r="P86" s="37">
        <v>117.5</v>
      </c>
      <c r="Q86" s="37">
        <v>38.089999999999996</v>
      </c>
      <c r="R86" s="39">
        <v>0</v>
      </c>
      <c r="S86" s="39">
        <v>0</v>
      </c>
      <c r="T86" s="38">
        <f>SUMPRODUCT(LTA!J86:AN86,LTA!J$101:AN$101,LTA!J$103:AN$103)</f>
        <v>19.670000000000002</v>
      </c>
      <c r="U86" s="38">
        <f>SUMPRODUCT(LTA!J86:AN86,LTA!J$102:AN$102,LTA!J$103:AN$103)</f>
        <v>58.45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14.42</v>
      </c>
      <c r="Z86" s="35">
        <f>IEX!N86</f>
        <v>0</v>
      </c>
      <c r="AA86" s="76">
        <f>STOA!H86</f>
        <v>0.62</v>
      </c>
      <c r="AB86" s="76">
        <f>-STOA!N86</f>
        <v>-86.51</v>
      </c>
      <c r="AC86">
        <f t="shared" si="3"/>
        <v>10.576284561931242</v>
      </c>
      <c r="AD86">
        <f t="shared" si="4"/>
        <v>1171.3240050675602</v>
      </c>
      <c r="AE86">
        <f>'IDT-1'!B86</f>
        <v>89</v>
      </c>
      <c r="AF86" s="25"/>
      <c r="AG86">
        <f t="shared" si="5"/>
        <v>1260.3240050675602</v>
      </c>
      <c r="AI86" s="35">
        <f>PXIL!H86</f>
        <v>0</v>
      </c>
      <c r="AJ86" s="35">
        <f>PXIL!N86</f>
        <v>0</v>
      </c>
      <c r="AK86" s="35">
        <f>RTM_IEX!H86</f>
        <v>108.63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4.9229599999999998</v>
      </c>
      <c r="E87">
        <f>GT_NG!P87</f>
        <v>-0.27083333333333337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83.996044452815966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783.12697163389532</v>
      </c>
      <c r="P87" s="37">
        <v>117.5</v>
      </c>
      <c r="Q87" s="37">
        <v>38.089999999999996</v>
      </c>
      <c r="R87" s="39">
        <v>0</v>
      </c>
      <c r="S87" s="39">
        <v>0</v>
      </c>
      <c r="T87" s="38">
        <f>SUMPRODUCT(LTA!J87:AN87,LTA!J$101:AN$101,LTA!J$103:AN$103)</f>
        <v>19.670000000000002</v>
      </c>
      <c r="U87" s="38">
        <f>SUMPRODUCT(LTA!J87:AN87,LTA!J$102:AN$102,LTA!J$103:AN$103)</f>
        <v>58.45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234.57</v>
      </c>
      <c r="Z87" s="35">
        <f>IEX!N87</f>
        <v>0</v>
      </c>
      <c r="AA87" s="76">
        <f>STOA!H87</f>
        <v>0.57999999999999996</v>
      </c>
      <c r="AB87" s="76">
        <f>-STOA!N87</f>
        <v>-86.51</v>
      </c>
      <c r="AC87">
        <f t="shared" si="3"/>
        <v>11.620818780378182</v>
      </c>
      <c r="AD87">
        <f t="shared" si="4"/>
        <v>1181.5043239729998</v>
      </c>
      <c r="AE87">
        <f>'IDT-1'!B87</f>
        <v>54</v>
      </c>
      <c r="AF87" s="25"/>
      <c r="AG87">
        <f t="shared" si="5"/>
        <v>1235.5043239729998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-61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4.9229599999999998</v>
      </c>
      <c r="E88">
        <f>GT_NG!P88</f>
        <v>-0.27083333333333337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83.996044452815966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761.64395036305405</v>
      </c>
      <c r="P88" s="37">
        <v>117.5</v>
      </c>
      <c r="Q88" s="37">
        <v>38.090000000000003</v>
      </c>
      <c r="R88" s="39">
        <v>0</v>
      </c>
      <c r="S88" s="39">
        <v>0</v>
      </c>
      <c r="T88" s="38">
        <f>SUMPRODUCT(LTA!J88:AN88,LTA!J$101:AN$101,LTA!J$103:AN$103)</f>
        <v>19.670000000000002</v>
      </c>
      <c r="U88" s="38">
        <f>SUMPRODUCT(LTA!J88:AN88,LTA!J$102:AN$102,LTA!J$103:AN$103)</f>
        <v>58.45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213.41</v>
      </c>
      <c r="Z88" s="35">
        <f>IEX!N88</f>
        <v>0</v>
      </c>
      <c r="AA88" s="76">
        <f>STOA!H88</f>
        <v>0.57999999999999996</v>
      </c>
      <c r="AB88" s="76">
        <f>-STOA!N88</f>
        <v>-86.51</v>
      </c>
      <c r="AC88">
        <f t="shared" si="3"/>
        <v>10.942305210031032</v>
      </c>
      <c r="AD88">
        <f t="shared" si="4"/>
        <v>1183.5398162725057</v>
      </c>
      <c r="AE88">
        <f>'IDT-1'!B88</f>
        <v>29</v>
      </c>
      <c r="AF88" s="25"/>
      <c r="AG88">
        <f t="shared" si="5"/>
        <v>1212.5398162725057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-17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4.9229599999999998</v>
      </c>
      <c r="E89">
        <f>GT_NG!P89</f>
        <v>-0.27083333333333337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83.996044452815966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714.03168613341722</v>
      </c>
      <c r="P89" s="37">
        <v>117.5</v>
      </c>
      <c r="Q89" s="37">
        <v>38.090000000000003</v>
      </c>
      <c r="R89" s="39">
        <v>0</v>
      </c>
      <c r="S89" s="39">
        <v>0</v>
      </c>
      <c r="T89" s="38">
        <f>SUMPRODUCT(LTA!J89:AN89,LTA!J$101:AN$101,LTA!J$103:AN$103)</f>
        <v>19.670000000000002</v>
      </c>
      <c r="U89" s="38">
        <f>SUMPRODUCT(LTA!J89:AN89,LTA!J$102:AN$102,LTA!J$103:AN$103)</f>
        <v>64.539999999999992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186.49</v>
      </c>
      <c r="Z89" s="35">
        <f>IEX!N89</f>
        <v>0</v>
      </c>
      <c r="AA89" s="76">
        <f>STOA!H89</f>
        <v>0.57999999999999996</v>
      </c>
      <c r="AB89" s="76">
        <f>-STOA!N89</f>
        <v>-86.51</v>
      </c>
      <c r="AC89">
        <f t="shared" si="3"/>
        <v>10.582211138235589</v>
      </c>
      <c r="AD89">
        <f t="shared" si="4"/>
        <v>1171.8676461146642</v>
      </c>
      <c r="AE89">
        <f>'IDT-1'!B89</f>
        <v>0</v>
      </c>
      <c r="AF89" s="25"/>
      <c r="AG89">
        <f t="shared" si="5"/>
        <v>1171.8676461146642</v>
      </c>
      <c r="AI89" s="35">
        <f>PXIL!H89</f>
        <v>0</v>
      </c>
      <c r="AJ89" s="35">
        <f>PXIL!N89</f>
        <v>0</v>
      </c>
      <c r="AK89" s="35">
        <f>RTM_IEX!H89</f>
        <v>39.409999999999997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4.9229599999999998</v>
      </c>
      <c r="E90">
        <f>GT_NG!P90</f>
        <v>-0.27083333333333337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83.996044452815966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638.59492950013646</v>
      </c>
      <c r="P90" s="37">
        <v>117.5</v>
      </c>
      <c r="Q90" s="37">
        <v>38.090000000000003</v>
      </c>
      <c r="R90" s="39">
        <v>0</v>
      </c>
      <c r="S90" s="39">
        <v>0</v>
      </c>
      <c r="T90" s="38">
        <f>SUMPRODUCT(LTA!J90:AN90,LTA!J$101:AN$101,LTA!J$103:AN$103)</f>
        <v>19.670000000000002</v>
      </c>
      <c r="U90" s="38">
        <f>SUMPRODUCT(LTA!J90:AN90,LTA!J$102:AN$102,LTA!J$103:AN$103)</f>
        <v>62.05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159.57</v>
      </c>
      <c r="Z90" s="35">
        <f>IEX!N90</f>
        <v>0</v>
      </c>
      <c r="AA90" s="76">
        <f>STOA!H90</f>
        <v>0.57999999999999996</v>
      </c>
      <c r="AB90" s="76">
        <f>-STOA!N90</f>
        <v>-86.51</v>
      </c>
      <c r="AC90">
        <f t="shared" si="3"/>
        <v>10.334274436495999</v>
      </c>
      <c r="AD90">
        <f t="shared" si="4"/>
        <v>1140.3288261831231</v>
      </c>
      <c r="AE90">
        <f>'IDT-1'!B90</f>
        <v>0</v>
      </c>
      <c r="AF90" s="25"/>
      <c r="AG90">
        <f t="shared" si="5"/>
        <v>1140.3288261831231</v>
      </c>
      <c r="AI90" s="35">
        <f>PXIL!H90</f>
        <v>0</v>
      </c>
      <c r="AJ90" s="35">
        <f>PXIL!N90</f>
        <v>0</v>
      </c>
      <c r="AK90" s="35">
        <f>RTM_IEX!H90</f>
        <v>112.47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4.9229599999999998</v>
      </c>
      <c r="E91">
        <f>GT_NG!P91</f>
        <v>-0.27083333333333337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639.39013750013646</v>
      </c>
      <c r="P91" s="37">
        <v>117.5</v>
      </c>
      <c r="Q91" s="37">
        <v>38.090000000000003</v>
      </c>
      <c r="R91" s="39">
        <v>0</v>
      </c>
      <c r="S91" s="39">
        <v>0</v>
      </c>
      <c r="T91" s="38">
        <f>SUMPRODUCT(LTA!J91:AN91,LTA!J$101:AN$101,LTA!J$103:AN$103)</f>
        <v>24.67</v>
      </c>
      <c r="U91" s="38">
        <f>SUMPRODUCT(LTA!J91:AN91,LTA!J$102:AN$102,LTA!J$103:AN$103)</f>
        <v>63.47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167.27</v>
      </c>
      <c r="Z91" s="35">
        <f>IEX!N91</f>
        <v>0</v>
      </c>
      <c r="AA91" s="76">
        <f>STOA!H91</f>
        <v>0.53</v>
      </c>
      <c r="AB91" s="76">
        <f>-STOA!N91</f>
        <v>-132.23000000000002</v>
      </c>
      <c r="AC91">
        <f t="shared" si="3"/>
        <v>10.734715384044705</v>
      </c>
      <c r="AD91">
        <f t="shared" si="4"/>
        <v>1099.4675487827583</v>
      </c>
      <c r="AE91">
        <f>'IDT-1'!B91</f>
        <v>0</v>
      </c>
      <c r="AF91" s="25"/>
      <c r="AG91">
        <f t="shared" si="5"/>
        <v>1099.4675487827583</v>
      </c>
      <c r="AI91" s="35">
        <f>PXIL!H91</f>
        <v>0</v>
      </c>
      <c r="AJ91" s="35">
        <f>PXIL!N91</f>
        <v>0</v>
      </c>
      <c r="AK91" s="35">
        <f>RTM_IEX!H91</f>
        <v>102.86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4.9229599999999998</v>
      </c>
      <c r="E92">
        <f>GT_NG!P92</f>
        <v>-0.27083333333333337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639.39013750013646</v>
      </c>
      <c r="P92" s="37">
        <v>117.5</v>
      </c>
      <c r="Q92" s="37">
        <v>38.090000000000003</v>
      </c>
      <c r="R92" s="39">
        <v>0</v>
      </c>
      <c r="S92" s="39">
        <v>0</v>
      </c>
      <c r="T92" s="38">
        <f>SUMPRODUCT(LTA!J92:AN92,LTA!J$101:AN$101,LTA!J$103:AN$103)</f>
        <v>24.67</v>
      </c>
      <c r="U92" s="38">
        <f>SUMPRODUCT(LTA!J92:AN92,LTA!J$102:AN$102,LTA!J$103:AN$103)</f>
        <v>64.56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132.66</v>
      </c>
      <c r="Z92" s="35">
        <f>IEX!N92</f>
        <v>0</v>
      </c>
      <c r="AA92" s="76">
        <f>STOA!H92</f>
        <v>0.53</v>
      </c>
      <c r="AB92" s="76">
        <f>-STOA!N92</f>
        <v>-132.23000000000002</v>
      </c>
      <c r="AC92">
        <f t="shared" si="3"/>
        <v>10.443229384044706</v>
      </c>
      <c r="AD92">
        <f t="shared" si="4"/>
        <v>1062.3890347827582</v>
      </c>
      <c r="AE92">
        <f>'IDT-1'!B92</f>
        <v>0</v>
      </c>
      <c r="AF92" s="25"/>
      <c r="AG92">
        <f t="shared" si="5"/>
        <v>1062.3890347827582</v>
      </c>
      <c r="AI92" s="35">
        <f>PXIL!H92</f>
        <v>0</v>
      </c>
      <c r="AJ92" s="35">
        <f>PXIL!N92</f>
        <v>0</v>
      </c>
      <c r="AK92" s="35">
        <f>RTM_IEX!H92</f>
        <v>99.01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4.9229599999999998</v>
      </c>
      <c r="E93">
        <f>GT_NG!P93</f>
        <v>-0.27083333333333337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630.23033720595322</v>
      </c>
      <c r="P93" s="37">
        <v>117.5</v>
      </c>
      <c r="Q93" s="37">
        <v>38.090000000000003</v>
      </c>
      <c r="R93" s="39">
        <v>0</v>
      </c>
      <c r="S93" s="39">
        <v>0</v>
      </c>
      <c r="T93" s="38">
        <f>SUMPRODUCT(LTA!J93:AN93,LTA!J$101:AN$101,LTA!J$103:AN$103)</f>
        <v>23.990000000000002</v>
      </c>
      <c r="U93" s="38">
        <f>SUMPRODUCT(LTA!J93:AN93,LTA!J$102:AN$102,LTA!J$103:AN$103)</f>
        <v>75.45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97.09</v>
      </c>
      <c r="Z93" s="35">
        <f>IEX!N93</f>
        <v>0</v>
      </c>
      <c r="AA93" s="76">
        <f>STOA!H93</f>
        <v>0.53</v>
      </c>
      <c r="AB93" s="76">
        <f>-STOA!N93</f>
        <v>-132.23000000000002</v>
      </c>
      <c r="AC93">
        <f t="shared" si="3"/>
        <v>10.023980941750077</v>
      </c>
      <c r="AD93">
        <f t="shared" si="4"/>
        <v>1009.0584829308698</v>
      </c>
      <c r="AE93">
        <f>'IDT-1'!B93</f>
        <v>0</v>
      </c>
      <c r="AF93" s="25"/>
      <c r="AG93">
        <f t="shared" si="5"/>
        <v>1009.0584829308698</v>
      </c>
      <c r="AI93" s="35">
        <f>PXIL!H93</f>
        <v>0</v>
      </c>
      <c r="AJ93" s="35">
        <f>PXIL!N93</f>
        <v>0</v>
      </c>
      <c r="AK93" s="35">
        <f>RTM_IEX!H93</f>
        <v>79.78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4.9229599999999998</v>
      </c>
      <c r="E94">
        <f>GT_NG!P94</f>
        <v>-0.27083333333333337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626.22033720595323</v>
      </c>
      <c r="P94" s="37">
        <v>117.5</v>
      </c>
      <c r="Q94" s="37">
        <v>38.090000000000003</v>
      </c>
      <c r="R94" s="39">
        <v>0</v>
      </c>
      <c r="S94" s="39">
        <v>0</v>
      </c>
      <c r="T94" s="38">
        <f>SUMPRODUCT(LTA!J94:AN94,LTA!J$101:AN$101,LTA!J$103:AN$103)</f>
        <v>22.990000000000002</v>
      </c>
      <c r="U94" s="38">
        <f>SUMPRODUCT(LTA!J94:AN94,LTA!J$102:AN$102,LTA!J$103:AN$103)</f>
        <v>76.66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68.25</v>
      </c>
      <c r="Z94" s="35">
        <f>IEX!N94</f>
        <v>0</v>
      </c>
      <c r="AA94" s="76">
        <f>STOA!H94</f>
        <v>0.53</v>
      </c>
      <c r="AB94" s="76">
        <f>-STOA!N94</f>
        <v>-132.23000000000002</v>
      </c>
      <c r="AC94">
        <f t="shared" si="3"/>
        <v>9.724460941750074</v>
      </c>
      <c r="AD94">
        <f t="shared" si="4"/>
        <v>970.95800293086972</v>
      </c>
      <c r="AE94">
        <f>'IDT-1'!B94</f>
        <v>0</v>
      </c>
      <c r="AF94" s="25"/>
      <c r="AG94">
        <f t="shared" si="5"/>
        <v>970.95800293086972</v>
      </c>
      <c r="AI94" s="35">
        <f>PXIL!H94</f>
        <v>0</v>
      </c>
      <c r="AJ94" s="35">
        <f>PXIL!N94</f>
        <v>0</v>
      </c>
      <c r="AK94" s="35">
        <f>RTM_IEX!H94</f>
        <v>74.02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4.9229599999999998</v>
      </c>
      <c r="E95">
        <f>GT_NG!P95</f>
        <v>-0.27083333333333337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622.19396669448611</v>
      </c>
      <c r="P95" s="37">
        <v>117.5</v>
      </c>
      <c r="Q95" s="37">
        <v>38.090000000000003</v>
      </c>
      <c r="R95" s="39">
        <v>0</v>
      </c>
      <c r="S95" s="39">
        <v>0</v>
      </c>
      <c r="T95" s="38">
        <f>SUMPRODUCT(LTA!J95:AN95,LTA!J$101:AN$101,LTA!J$103:AN$103)</f>
        <v>22.33</v>
      </c>
      <c r="U95" s="38">
        <f>SUMPRODUCT(LTA!J95:AN95,LTA!J$102:AN$102,LTA!J$103:AN$103)</f>
        <v>77.349999999999994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32.69</v>
      </c>
      <c r="Z95" s="35">
        <f>IEX!N95</f>
        <v>0</v>
      </c>
      <c r="AA95" s="76">
        <f>STOA!H95</f>
        <v>0.48</v>
      </c>
      <c r="AB95" s="76">
        <f>-STOA!N95</f>
        <v>-132.23000000000002</v>
      </c>
      <c r="AC95">
        <f t="shared" si="3"/>
        <v>9.6779232517606335</v>
      </c>
      <c r="AD95">
        <f t="shared" si="4"/>
        <v>965.03817010939213</v>
      </c>
      <c r="AE95">
        <f>'IDT-1'!B95</f>
        <v>0</v>
      </c>
      <c r="AF95" s="25"/>
      <c r="AG95">
        <f t="shared" si="5"/>
        <v>965.03817010939213</v>
      </c>
      <c r="AI95" s="35">
        <f>PXIL!H95</f>
        <v>0</v>
      </c>
      <c r="AJ95" s="35">
        <f>PXIL!N95</f>
        <v>0</v>
      </c>
      <c r="AK95" s="35">
        <f>RTM_IEX!H95</f>
        <v>107.66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4.9229599999999998</v>
      </c>
      <c r="E96">
        <f>GT_NG!P96</f>
        <v>-0.27083333333333337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622.19396669448611</v>
      </c>
      <c r="P96" s="37">
        <v>117.5</v>
      </c>
      <c r="Q96" s="37">
        <v>38.090000000000003</v>
      </c>
      <c r="R96" s="39">
        <v>0</v>
      </c>
      <c r="S96" s="39">
        <v>0</v>
      </c>
      <c r="T96" s="38">
        <f>SUMPRODUCT(LTA!J96:AN96,LTA!J$101:AN$101,LTA!J$103:AN$103)</f>
        <v>20.67</v>
      </c>
      <c r="U96" s="38">
        <f>SUMPRODUCT(LTA!J96:AN96,LTA!J$102:AN$102,LTA!J$103:AN$103)</f>
        <v>78.36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-132.23000000000002</v>
      </c>
      <c r="AC96">
        <f t="shared" si="3"/>
        <v>9.3653772517606324</v>
      </c>
      <c r="AD96">
        <f t="shared" si="4"/>
        <v>925.28071610939207</v>
      </c>
      <c r="AE96">
        <f>'IDT-1'!B96</f>
        <v>0</v>
      </c>
      <c r="AF96" s="25"/>
      <c r="AG96">
        <f t="shared" si="5"/>
        <v>925.28071610939207</v>
      </c>
      <c r="AI96" s="35">
        <f>PXIL!H96</f>
        <v>0</v>
      </c>
      <c r="AJ96" s="35">
        <f>PXIL!N96</f>
        <v>0</v>
      </c>
      <c r="AK96" s="35">
        <f>RTM_IEX!H96</f>
        <v>100.93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4.9229599999999998</v>
      </c>
      <c r="E97">
        <f>GT_NG!P97</f>
        <v>-0.27083333333333337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624.98741234665999</v>
      </c>
      <c r="P97" s="37">
        <v>99.23</v>
      </c>
      <c r="Q97" s="37">
        <v>38.090000000000003</v>
      </c>
      <c r="R97" s="39">
        <v>0</v>
      </c>
      <c r="S97" s="39">
        <v>0</v>
      </c>
      <c r="T97" s="38">
        <f>SUMPRODUCT(LTA!J97:AN97,LTA!J$101:AN$101,LTA!J$103:AN$103)</f>
        <v>19.670000000000002</v>
      </c>
      <c r="U97" s="38">
        <f>SUMPRODUCT(LTA!J97:AN97,LTA!J$102:AN$102,LTA!J$103:AN$103)</f>
        <v>79.569999999999993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-132.23000000000002</v>
      </c>
      <c r="AC97">
        <f t="shared" si="3"/>
        <v>9.096460127847589</v>
      </c>
      <c r="AD97">
        <f t="shared" si="4"/>
        <v>891.07307888547905</v>
      </c>
      <c r="AE97">
        <f>'IDT-1'!B97</f>
        <v>0</v>
      </c>
      <c r="AF97" s="25"/>
      <c r="AG97">
        <f t="shared" si="5"/>
        <v>891.07307888547905</v>
      </c>
      <c r="AI97" s="35">
        <f>PXIL!H97</f>
        <v>0</v>
      </c>
      <c r="AJ97" s="35">
        <f>PXIL!N97</f>
        <v>0</v>
      </c>
      <c r="AK97" s="35">
        <f>RTM_IEX!H97</f>
        <v>81.72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4.9229599999999998</v>
      </c>
      <c r="E98">
        <f>GT_NG!P98</f>
        <v>-0.27083333333333337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624.98741234665999</v>
      </c>
      <c r="P98" s="37">
        <v>99.23</v>
      </c>
      <c r="Q98" s="37">
        <v>38.090000000000003</v>
      </c>
      <c r="R98" s="39">
        <v>0</v>
      </c>
      <c r="S98" s="39">
        <v>0</v>
      </c>
      <c r="T98" s="38">
        <f>SUMPRODUCT(LTA!J98:AN98,LTA!J$101:AN$101,LTA!J$103:AN$103)</f>
        <v>19.670000000000002</v>
      </c>
      <c r="U98" s="38">
        <f>SUMPRODUCT(LTA!J98:AN98,LTA!J$102:AN$102,LTA!J$103:AN$103)</f>
        <v>81.27000000000001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-132.23000000000002</v>
      </c>
      <c r="AC98">
        <f t="shared" si="3"/>
        <v>8.8697141278475886</v>
      </c>
      <c r="AD98">
        <f t="shared" si="4"/>
        <v>862.22982488547905</v>
      </c>
      <c r="AE98">
        <f>'IDT-1'!B98</f>
        <v>0</v>
      </c>
      <c r="AF98" s="25"/>
      <c r="AG98">
        <f t="shared" si="5"/>
        <v>862.22982488547905</v>
      </c>
      <c r="AI98" s="35">
        <f>PXIL!H98</f>
        <v>0</v>
      </c>
      <c r="AJ98" s="35">
        <f>PXIL!N98</f>
        <v>0</v>
      </c>
      <c r="AK98" s="35">
        <f>RTM_IEX!H98</f>
        <v>50.95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0.13328496999999978</v>
      </c>
      <c r="E99">
        <f t="shared" si="6"/>
        <v>-7.3241890476190398E-3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2.1018063521903358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18.403919677414365</v>
      </c>
      <c r="P99" s="37">
        <f t="shared" si="6"/>
        <v>2.3254072211268477</v>
      </c>
      <c r="Q99" s="37">
        <f t="shared" si="6"/>
        <v>0.80673625081988798</v>
      </c>
      <c r="R99" s="39">
        <f t="shared" si="6"/>
        <v>0.45154069748290521</v>
      </c>
      <c r="S99" s="39">
        <f t="shared" si="6"/>
        <v>0</v>
      </c>
      <c r="T99" s="38">
        <f t="shared" si="6"/>
        <v>3.7004775000000008</v>
      </c>
      <c r="U99" s="38">
        <f t="shared" si="6"/>
        <v>1.1939024999999981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0.53659000000000001</v>
      </c>
      <c r="Z99" s="35">
        <f t="shared" si="6"/>
        <v>-0.61075000000000002</v>
      </c>
      <c r="AA99" s="76">
        <f t="shared" si="6"/>
        <v>1.4369999999999997E-2</v>
      </c>
      <c r="AB99" s="76">
        <f t="shared" si="6"/>
        <v>-0.88482000000000038</v>
      </c>
      <c r="AC99">
        <f t="shared" si="6"/>
        <v>0.2538739795827003</v>
      </c>
      <c r="AD99">
        <f t="shared" si="6"/>
        <v>28.480352000404022</v>
      </c>
      <c r="AE99">
        <f t="shared" si="6"/>
        <v>0.64457850000000005</v>
      </c>
      <c r="AG99">
        <f t="shared" si="6"/>
        <v>29.12493050040402</v>
      </c>
      <c r="AI99">
        <f t="shared" si="6"/>
        <v>0</v>
      </c>
      <c r="AJ99">
        <f t="shared" si="6"/>
        <v>0</v>
      </c>
      <c r="AK99">
        <f t="shared" si="6"/>
        <v>0.87718749999999968</v>
      </c>
      <c r="AL99">
        <f t="shared" si="6"/>
        <v>-0.39650000000000002</v>
      </c>
      <c r="AM99">
        <f t="shared" si="6"/>
        <v>0</v>
      </c>
      <c r="AN99">
        <f t="shared" si="6"/>
        <v>0</v>
      </c>
      <c r="AO99">
        <f t="shared" si="6"/>
        <v>8.839749999999999E-2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45714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TWEPL!Q3</f>
        <v>2.9162499999999998</v>
      </c>
      <c r="E3">
        <f>GT_NG!Q3</f>
        <v>-0.16249999999999998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48.37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607.51321900600465</v>
      </c>
      <c r="P3" s="37">
        <v>33.65</v>
      </c>
      <c r="Q3" s="37">
        <v>22.019999999999996</v>
      </c>
      <c r="R3" s="39">
        <v>0</v>
      </c>
      <c r="S3" s="39">
        <v>0</v>
      </c>
      <c r="T3" s="38">
        <f>SUMPRODUCT(LTA!J3:AN3,LTA!J$101:AN$101,LTA!J$104:AN$104)</f>
        <v>13.33</v>
      </c>
      <c r="U3" s="38">
        <f>SUMPRODUCT(LTA!J3:AN3,LTA!J$102:AN$102,LTA!J$104:AN$104)</f>
        <v>106.82000000000001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-335</v>
      </c>
      <c r="AA3" s="76">
        <f>STOA!I3</f>
        <v>0</v>
      </c>
      <c r="AB3" s="76">
        <f>-STOA!O3</f>
        <v>-87.339999999999989</v>
      </c>
      <c r="AC3">
        <f>SUMIF(B3:AB3,"&gt;0")*$AC$2-SUMIF(B3:AB3,"&lt;0")*($AC$2/(1-$AC$2))+SUMIF(AI3:AR3,"&gt;0")*$AC$2-SUMIF(AI3:AR3,"&lt;0")*($AC$2/(1-$AC$2))</f>
        <v>9.8314584859428642</v>
      </c>
      <c r="AD3">
        <f>SUM(B3:AB3,AI3:AV3)-AC3</f>
        <v>402.28551052006185</v>
      </c>
      <c r="AE3">
        <f>'IDT-1'!C3</f>
        <v>0</v>
      </c>
      <c r="AF3" s="25"/>
      <c r="AG3">
        <f>SUM(AD3:AF3)</f>
        <v>402.28551052006185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5.5991999999999997</v>
      </c>
      <c r="E4">
        <f>GT_NG!Q4</f>
        <v>-0.16249999999999998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48.37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607.51321900600465</v>
      </c>
      <c r="P4" s="37">
        <v>33.65</v>
      </c>
      <c r="Q4" s="37">
        <v>22.019999999999996</v>
      </c>
      <c r="R4" s="39">
        <v>0</v>
      </c>
      <c r="S4" s="39">
        <v>0</v>
      </c>
      <c r="T4" s="38">
        <f>SUMPRODUCT(LTA!J4:AN4,LTA!J$101:AN$101,LTA!J$104:AN$104)</f>
        <v>13.33</v>
      </c>
      <c r="U4" s="38">
        <f>SUMPRODUCT(LTA!J4:AN4,LTA!J$102:AN$102,LTA!J$104:AN$104)</f>
        <v>106.82000000000001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-350</v>
      </c>
      <c r="AA4" s="76">
        <f>STOA!I4</f>
        <v>0</v>
      </c>
      <c r="AB4" s="76">
        <f>-STOA!O4</f>
        <v>-87.339999999999989</v>
      </c>
      <c r="AC4">
        <f t="shared" ref="AC4:AC67" si="0">SUMIF(B4:AB4,"&gt;0")*$AC$2-SUMIF(B4:AB4,"&lt;0")*($AC$2/(1-$AC$2))+SUMIF(AI4:AR4,"&gt;0")*$AC$2-SUMIF(AI4:AR4,"&lt;0")*($AC$2/(1-$AC$2))</f>
        <v>9.9703052701819299</v>
      </c>
      <c r="AD4">
        <f t="shared" ref="AD4:AD67" si="1">SUM(B4:AB4,AI4:AV4)-AC4</f>
        <v>389.82961373582276</v>
      </c>
      <c r="AE4">
        <f>'IDT-1'!C4</f>
        <v>0</v>
      </c>
      <c r="AF4" s="25"/>
      <c r="AG4">
        <f t="shared" ref="AG4:AG67" si="2">SUM(AD4:AF4)</f>
        <v>389.82961373582276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5.5991999999999997</v>
      </c>
      <c r="E5">
        <f>GT_NG!Q5</f>
        <v>-0.16249999999999998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607.51321900600465</v>
      </c>
      <c r="P5" s="37">
        <v>33.641969555035125</v>
      </c>
      <c r="Q5" s="37">
        <v>22.019999999999996</v>
      </c>
      <c r="R5" s="39">
        <v>0</v>
      </c>
      <c r="S5" s="39">
        <v>0</v>
      </c>
      <c r="T5" s="38">
        <f>SUMPRODUCT(LTA!J5:AN5,LTA!J$101:AN$101,LTA!J$104:AN$104)</f>
        <v>13.33</v>
      </c>
      <c r="U5" s="38">
        <f>SUMPRODUCT(LTA!J5:AN5,LTA!J$102:AN$102,LTA!J$104:AN$104)</f>
        <v>106.82000000000001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-370</v>
      </c>
      <c r="AA5" s="76">
        <f>STOA!I5</f>
        <v>0</v>
      </c>
      <c r="AB5" s="76">
        <f>-STOA!O5</f>
        <v>-87.339999999999989</v>
      </c>
      <c r="AC5">
        <f t="shared" si="0"/>
        <v>10.127468998363291</v>
      </c>
      <c r="AD5">
        <f t="shared" si="1"/>
        <v>369.66441956267653</v>
      </c>
      <c r="AE5">
        <f>'IDT-1'!C5</f>
        <v>0</v>
      </c>
      <c r="AF5" s="25"/>
      <c r="AG5">
        <f t="shared" si="2"/>
        <v>369.66441956267653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5.5991999999999997</v>
      </c>
      <c r="E6">
        <f>GT_NG!Q6</f>
        <v>-0.16249999999999998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607.51321900600465</v>
      </c>
      <c r="P6" s="37">
        <v>33.641969555035125</v>
      </c>
      <c r="Q6" s="37">
        <v>22.02</v>
      </c>
      <c r="R6" s="39">
        <v>0</v>
      </c>
      <c r="S6" s="39">
        <v>0</v>
      </c>
      <c r="T6" s="38">
        <f>SUMPRODUCT(LTA!J6:AN6,LTA!J$101:AN$101,LTA!J$104:AN$104)</f>
        <v>13.33</v>
      </c>
      <c r="U6" s="38">
        <f>SUMPRODUCT(LTA!J6:AN6,LTA!J$102:AN$102,LTA!J$104:AN$104)</f>
        <v>106.82000000000001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-380</v>
      </c>
      <c r="AA6" s="76">
        <f>STOA!I6</f>
        <v>0</v>
      </c>
      <c r="AB6" s="76">
        <f>-STOA!O6</f>
        <v>-87.339999999999989</v>
      </c>
      <c r="AC6">
        <f t="shared" si="0"/>
        <v>10.206082181189334</v>
      </c>
      <c r="AD6">
        <f t="shared" si="1"/>
        <v>359.58580637985045</v>
      </c>
      <c r="AE6">
        <f>'IDT-1'!C6</f>
        <v>0</v>
      </c>
      <c r="AF6" s="25"/>
      <c r="AG6">
        <f t="shared" si="2"/>
        <v>359.58580637985045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5.5991999999999997</v>
      </c>
      <c r="E7">
        <f>GT_NG!Q7</f>
        <v>-0.16249999999999998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612.13176028400699</v>
      </c>
      <c r="P7" s="37">
        <v>33.641969555035125</v>
      </c>
      <c r="Q7" s="37">
        <v>22.02</v>
      </c>
      <c r="R7" s="39">
        <v>0</v>
      </c>
      <c r="S7" s="39">
        <v>0</v>
      </c>
      <c r="T7" s="38">
        <f>SUMPRODUCT(LTA!J7:AN7,LTA!J$101:AN$101,LTA!J$104:AN$104)</f>
        <v>13.33</v>
      </c>
      <c r="U7" s="38">
        <f>SUMPRODUCT(LTA!J7:AN7,LTA!J$102:AN$102,LTA!J$104:AN$104)</f>
        <v>106.82000000000001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-390</v>
      </c>
      <c r="AA7" s="76">
        <f>STOA!I7</f>
        <v>0</v>
      </c>
      <c r="AB7" s="76">
        <f>-STOA!O7</f>
        <v>-87.339999999999989</v>
      </c>
      <c r="AC7">
        <f t="shared" si="0"/>
        <v>10.320719985983795</v>
      </c>
      <c r="AD7">
        <f t="shared" si="1"/>
        <v>354.08970985305837</v>
      </c>
      <c r="AE7">
        <f>'IDT-1'!C7</f>
        <v>0</v>
      </c>
      <c r="AF7" s="25"/>
      <c r="AG7">
        <f t="shared" si="2"/>
        <v>354.08970985305837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5.5991999999999997</v>
      </c>
      <c r="E8">
        <f>GT_NG!Q8</f>
        <v>-0.16249999999999998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612.13176028400699</v>
      </c>
      <c r="P8" s="37">
        <v>33.641969555035125</v>
      </c>
      <c r="Q8" s="37">
        <v>22.02</v>
      </c>
      <c r="R8" s="39">
        <v>0</v>
      </c>
      <c r="S8" s="39">
        <v>0</v>
      </c>
      <c r="T8" s="38">
        <f>SUMPRODUCT(LTA!J8:AN8,LTA!J$101:AN$101,LTA!J$104:AN$104)</f>
        <v>13.33</v>
      </c>
      <c r="U8" s="38">
        <f>SUMPRODUCT(LTA!J8:AN8,LTA!J$102:AN$102,LTA!J$104:AN$104)</f>
        <v>106.82000000000001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-395</v>
      </c>
      <c r="AA8" s="76">
        <f>STOA!I8</f>
        <v>0</v>
      </c>
      <c r="AB8" s="76">
        <f>-STOA!O8</f>
        <v>-87.339999999999989</v>
      </c>
      <c r="AC8">
        <f t="shared" si="0"/>
        <v>10.360026577396816</v>
      </c>
      <c r="AD8">
        <f t="shared" si="1"/>
        <v>349.05040326164533</v>
      </c>
      <c r="AE8">
        <f>'IDT-1'!C8</f>
        <v>0</v>
      </c>
      <c r="AF8" s="25"/>
      <c r="AG8">
        <f t="shared" si="2"/>
        <v>349.05040326164533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5.5991999999999997</v>
      </c>
      <c r="E9">
        <f>GT_NG!Q9</f>
        <v>-0.16249999999999998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610.02460028400708</v>
      </c>
      <c r="P9" s="37">
        <v>33.641969555035125</v>
      </c>
      <c r="Q9" s="37">
        <v>22.02</v>
      </c>
      <c r="R9" s="39">
        <v>0</v>
      </c>
      <c r="S9" s="39">
        <v>0</v>
      </c>
      <c r="T9" s="38">
        <f>SUMPRODUCT(LTA!J9:AN9,LTA!J$101:AN$101,LTA!J$104:AN$104)</f>
        <v>13.33</v>
      </c>
      <c r="U9" s="38">
        <f>SUMPRODUCT(LTA!J9:AN9,LTA!J$102:AN$102,LTA!J$104:AN$104)</f>
        <v>106.82000000000001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-400</v>
      </c>
      <c r="AA9" s="76">
        <f>STOA!I9</f>
        <v>0</v>
      </c>
      <c r="AB9" s="76">
        <f>-STOA!O9</f>
        <v>-87.339999999999989</v>
      </c>
      <c r="AC9">
        <f t="shared" si="0"/>
        <v>10.382897320809839</v>
      </c>
      <c r="AD9">
        <f t="shared" si="1"/>
        <v>341.9203725182324</v>
      </c>
      <c r="AE9">
        <f>'IDT-1'!C9</f>
        <v>0</v>
      </c>
      <c r="AF9" s="25"/>
      <c r="AG9">
        <f t="shared" si="2"/>
        <v>341.9203725182324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5.5991999999999997</v>
      </c>
      <c r="E10">
        <f>GT_NG!Q10</f>
        <v>-0.16249999999999998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612.02460028400708</v>
      </c>
      <c r="P10" s="37">
        <v>33.641969555035125</v>
      </c>
      <c r="Q10" s="37">
        <v>22.02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106.82000000000001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-410</v>
      </c>
      <c r="AA10" s="76">
        <f>STOA!I10</f>
        <v>0</v>
      </c>
      <c r="AB10" s="76">
        <f>-STOA!O10</f>
        <v>-87.339999999999989</v>
      </c>
      <c r="AC10">
        <f t="shared" si="0"/>
        <v>10.477110503635881</v>
      </c>
      <c r="AD10">
        <f t="shared" si="1"/>
        <v>333.82615933540637</v>
      </c>
      <c r="AE10">
        <f>'IDT-1'!C10</f>
        <v>0</v>
      </c>
      <c r="AF10" s="25"/>
      <c r="AG10">
        <f t="shared" si="2"/>
        <v>333.82615933540637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5.5991999999999997</v>
      </c>
      <c r="E11">
        <f>GT_NG!Q11</f>
        <v>-0.16249999999999998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600.06066045527996</v>
      </c>
      <c r="P11" s="37">
        <v>33.647552371253994</v>
      </c>
      <c r="Q11" s="37">
        <v>11.53</v>
      </c>
      <c r="R11" s="39">
        <v>0</v>
      </c>
      <c r="S11" s="39">
        <v>0</v>
      </c>
      <c r="T11" s="38">
        <f>SUMPRODUCT(LTA!J11:AN11,LTA!J$101:AN$101,LTA!J$104:AN$104)</f>
        <v>13.33</v>
      </c>
      <c r="U11" s="38">
        <f>SUMPRODUCT(LTA!J11:AN11,LTA!J$102:AN$102,LTA!J$104:AN$104)</f>
        <v>77.81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-365</v>
      </c>
      <c r="AA11" s="76">
        <f>STOA!I11</f>
        <v>0</v>
      </c>
      <c r="AB11" s="76">
        <f>-STOA!O11</f>
        <v>-87.339999999999989</v>
      </c>
      <c r="AC11">
        <f t="shared" si="0"/>
        <v>9.7219759962211239</v>
      </c>
      <c r="AD11">
        <f t="shared" si="1"/>
        <v>328.12293683031282</v>
      </c>
      <c r="AE11">
        <f>'IDT-1'!C11</f>
        <v>0</v>
      </c>
      <c r="AF11" s="25"/>
      <c r="AG11">
        <f t="shared" si="2"/>
        <v>328.12293683031282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4.1993999999999998</v>
      </c>
      <c r="E12">
        <f>GT_NG!Q12</f>
        <v>-0.16249999999999998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600.05764193367145</v>
      </c>
      <c r="P12" s="37">
        <v>33.647552371253994</v>
      </c>
      <c r="Q12" s="37">
        <v>11.53</v>
      </c>
      <c r="R12" s="39">
        <v>0</v>
      </c>
      <c r="S12" s="39">
        <v>0</v>
      </c>
      <c r="T12" s="38">
        <f>SUMPRODUCT(LTA!J12:AN12,LTA!J$101:AN$101,LTA!J$104:AN$104)</f>
        <v>13.33</v>
      </c>
      <c r="U12" s="38">
        <f>SUMPRODUCT(LTA!J12:AN12,LTA!J$102:AN$102,LTA!J$104:AN$104)</f>
        <v>77.81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-375</v>
      </c>
      <c r="AA12" s="76">
        <f>STOA!I12</f>
        <v>0</v>
      </c>
      <c r="AB12" s="76">
        <f>-STOA!O12</f>
        <v>-87.339999999999989</v>
      </c>
      <c r="AC12">
        <f t="shared" si="0"/>
        <v>9.7896471945786203</v>
      </c>
      <c r="AD12">
        <f t="shared" si="1"/>
        <v>316.65244711034694</v>
      </c>
      <c r="AE12">
        <f>'IDT-1'!C12</f>
        <v>0</v>
      </c>
      <c r="AF12" s="25"/>
      <c r="AG12">
        <f t="shared" si="2"/>
        <v>316.65244711034694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-0.16249999999999998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601.18066045527996</v>
      </c>
      <c r="P13" s="37">
        <v>33.647552371253994</v>
      </c>
      <c r="Q13" s="37">
        <v>11.53</v>
      </c>
      <c r="R13" s="39">
        <v>0</v>
      </c>
      <c r="S13" s="39">
        <v>0</v>
      </c>
      <c r="T13" s="38">
        <f>SUMPRODUCT(LTA!J13:AN13,LTA!J$101:AN$101,LTA!J$104:AN$104)</f>
        <v>13.33</v>
      </c>
      <c r="U13" s="38">
        <f>SUMPRODUCT(LTA!J13:AN13,LTA!J$102:AN$102,LTA!J$104:AN$104)</f>
        <v>77.81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-375</v>
      </c>
      <c r="AA13" s="76">
        <f>STOA!I13</f>
        <v>0</v>
      </c>
      <c r="AB13" s="76">
        <f>-STOA!O13</f>
        <v>-87.339999999999989</v>
      </c>
      <c r="AC13">
        <f t="shared" si="0"/>
        <v>9.7883981690471664</v>
      </c>
      <c r="AD13">
        <f t="shared" si="1"/>
        <v>316.49356465748679</v>
      </c>
      <c r="AE13">
        <f>'IDT-1'!C13</f>
        <v>0</v>
      </c>
      <c r="AF13" s="25"/>
      <c r="AG13">
        <f t="shared" si="2"/>
        <v>316.49356465748679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-0.16249999999999998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601.18066045527996</v>
      </c>
      <c r="P14" s="37">
        <v>33.647552371253994</v>
      </c>
      <c r="Q14" s="37">
        <v>11.53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77.81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-380</v>
      </c>
      <c r="AA14" s="76">
        <f>STOA!I14</f>
        <v>0</v>
      </c>
      <c r="AB14" s="76">
        <f>-STOA!O14</f>
        <v>-87.339999999999989</v>
      </c>
      <c r="AC14">
        <f t="shared" si="0"/>
        <v>9.8277047604601879</v>
      </c>
      <c r="AD14">
        <f t="shared" si="1"/>
        <v>311.45425806607381</v>
      </c>
      <c r="AE14">
        <f>'IDT-1'!C14</f>
        <v>0</v>
      </c>
      <c r="AF14" s="25"/>
      <c r="AG14">
        <f t="shared" si="2"/>
        <v>311.45425806607381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-0.16249999999999998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602.81066045527996</v>
      </c>
      <c r="P15" s="37">
        <v>33.647552371253994</v>
      </c>
      <c r="Q15" s="37">
        <v>11.53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77.81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-380</v>
      </c>
      <c r="AA15" s="76">
        <f>STOA!I15</f>
        <v>0</v>
      </c>
      <c r="AB15" s="76">
        <f>-STOA!O15</f>
        <v>-87.339999999999989</v>
      </c>
      <c r="AC15">
        <f t="shared" si="0"/>
        <v>9.8404187604601869</v>
      </c>
      <c r="AD15">
        <f t="shared" si="1"/>
        <v>313.0715440660739</v>
      </c>
      <c r="AE15">
        <f>'IDT-1'!C15</f>
        <v>0</v>
      </c>
      <c r="AF15" s="25"/>
      <c r="AG15">
        <f t="shared" si="2"/>
        <v>313.0715440660739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-0.16249999999999998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602.98066045527992</v>
      </c>
      <c r="P16" s="37">
        <v>33.647552371253994</v>
      </c>
      <c r="Q16" s="37">
        <v>11.53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77.81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-380</v>
      </c>
      <c r="AA16" s="76">
        <f>STOA!I16</f>
        <v>0</v>
      </c>
      <c r="AB16" s="76">
        <f>-STOA!O16</f>
        <v>-87.339999999999989</v>
      </c>
      <c r="AC16">
        <f t="shared" si="0"/>
        <v>9.8417447604601875</v>
      </c>
      <c r="AD16">
        <f t="shared" si="1"/>
        <v>313.24021806607374</v>
      </c>
      <c r="AE16">
        <f>'IDT-1'!C16</f>
        <v>0</v>
      </c>
      <c r="AF16" s="25"/>
      <c r="AG16">
        <f t="shared" si="2"/>
        <v>313.24021806607374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-0.16249999999999998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613.58811978912979</v>
      </c>
      <c r="P17" s="37">
        <v>33.647552371253994</v>
      </c>
      <c r="Q17" s="37">
        <v>11.53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77.81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-385</v>
      </c>
      <c r="AA17" s="76">
        <f>STOA!I17</f>
        <v>0</v>
      </c>
      <c r="AB17" s="76">
        <f>-STOA!O17</f>
        <v>-87.339999999999989</v>
      </c>
      <c r="AC17">
        <f t="shared" si="0"/>
        <v>9.9637895346772396</v>
      </c>
      <c r="AD17">
        <f t="shared" si="1"/>
        <v>318.72563262570657</v>
      </c>
      <c r="AE17">
        <f>'IDT-1'!C17</f>
        <v>0</v>
      </c>
      <c r="AF17" s="25"/>
      <c r="AG17">
        <f t="shared" si="2"/>
        <v>318.72563262570657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-0.16249999999999998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613.58811978912979</v>
      </c>
      <c r="P18" s="37">
        <v>33.647552371253994</v>
      </c>
      <c r="Q18" s="37">
        <v>11.53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77.81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-385</v>
      </c>
      <c r="AA18" s="76">
        <f>STOA!I18</f>
        <v>0</v>
      </c>
      <c r="AB18" s="76">
        <f>-STOA!O18</f>
        <v>-87.339999999999989</v>
      </c>
      <c r="AC18">
        <f t="shared" si="0"/>
        <v>9.9637895346772396</v>
      </c>
      <c r="AD18">
        <f t="shared" si="1"/>
        <v>318.72563262570657</v>
      </c>
      <c r="AE18">
        <f>'IDT-1'!C18</f>
        <v>0</v>
      </c>
      <c r="AF18" s="25"/>
      <c r="AG18">
        <f t="shared" si="2"/>
        <v>318.72563262570657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-0.16249999999999998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614.97066045528004</v>
      </c>
      <c r="P19" s="37">
        <v>33.647552371253994</v>
      </c>
      <c r="Q19" s="37">
        <v>11.53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77.81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-375</v>
      </c>
      <c r="AA19" s="76">
        <f>STOA!I19</f>
        <v>0</v>
      </c>
      <c r="AB19" s="76">
        <f>-STOA!O19</f>
        <v>-87.339999999999989</v>
      </c>
      <c r="AC19">
        <f t="shared" si="0"/>
        <v>9.8959601690471661</v>
      </c>
      <c r="AD19">
        <f t="shared" si="1"/>
        <v>330.176002657487</v>
      </c>
      <c r="AE19">
        <f>'IDT-1'!C19</f>
        <v>0</v>
      </c>
      <c r="AF19" s="25"/>
      <c r="AG19">
        <f t="shared" si="2"/>
        <v>330.176002657487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-0.16249999999999998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623.56363322800621</v>
      </c>
      <c r="P20" s="37">
        <v>40.372273981862214</v>
      </c>
      <c r="Q20" s="37">
        <v>22.02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106.82000000000001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-425</v>
      </c>
      <c r="AA20" s="76">
        <f>STOA!I20</f>
        <v>0</v>
      </c>
      <c r="AB20" s="76">
        <f>-STOA!O20</f>
        <v>-87.339999999999989</v>
      </c>
      <c r="AC20">
        <f t="shared" si="0"/>
        <v>10.716604099367391</v>
      </c>
      <c r="AD20">
        <f t="shared" si="1"/>
        <v>334.17305311050114</v>
      </c>
      <c r="AE20">
        <f>'IDT-1'!C20</f>
        <v>0</v>
      </c>
      <c r="AF20" s="25"/>
      <c r="AG20">
        <f t="shared" si="2"/>
        <v>334.17305311050114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-0.16249999999999998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623.96617196459738</v>
      </c>
      <c r="P21" s="37">
        <v>40.372273981862214</v>
      </c>
      <c r="Q21" s="37">
        <v>22.02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106.82000000000001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-410</v>
      </c>
      <c r="AA21" s="76">
        <f>STOA!I21</f>
        <v>0</v>
      </c>
      <c r="AB21" s="76">
        <f>-STOA!O21</f>
        <v>-87.339999999999989</v>
      </c>
      <c r="AC21">
        <f t="shared" si="0"/>
        <v>10.601824127273737</v>
      </c>
      <c r="AD21">
        <f t="shared" si="1"/>
        <v>349.69037181918594</v>
      </c>
      <c r="AE21">
        <f>'IDT-1'!C21</f>
        <v>0</v>
      </c>
      <c r="AF21" s="25"/>
      <c r="AG21">
        <f t="shared" si="2"/>
        <v>349.69037181918594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-0.16249999999999998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616.33363322800619</v>
      </c>
      <c r="P22" s="37">
        <v>40.372273981862214</v>
      </c>
      <c r="Q22" s="37">
        <v>22.02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106.82000000000001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-395</v>
      </c>
      <c r="AA22" s="76">
        <f>STOA!I22</f>
        <v>0</v>
      </c>
      <c r="AB22" s="76">
        <f>-STOA!O22</f>
        <v>-87.339999999999989</v>
      </c>
      <c r="AC22">
        <f t="shared" si="0"/>
        <v>10.424370550889261</v>
      </c>
      <c r="AD22">
        <f t="shared" si="1"/>
        <v>357.23528665897925</v>
      </c>
      <c r="AE22">
        <f>'IDT-1'!C22</f>
        <v>0</v>
      </c>
      <c r="AF22" s="25"/>
      <c r="AG22">
        <f t="shared" si="2"/>
        <v>357.23528665897925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-0.16249999999999998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624.97047040829318</v>
      </c>
      <c r="P23" s="37">
        <v>40.372273981862214</v>
      </c>
      <c r="Q23" s="37">
        <v>22.02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106.82000000000001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-365</v>
      </c>
      <c r="AA23" s="76">
        <f>STOA!I23</f>
        <v>0</v>
      </c>
      <c r="AB23" s="76">
        <f>-STOA!O23</f>
        <v>-87.339999999999989</v>
      </c>
      <c r="AC23">
        <f t="shared" si="0"/>
        <v>10.25589833241737</v>
      </c>
      <c r="AD23">
        <f t="shared" si="1"/>
        <v>396.04059605773813</v>
      </c>
      <c r="AE23">
        <f>'IDT-1'!C23</f>
        <v>0</v>
      </c>
      <c r="AF23" s="25"/>
      <c r="AG23">
        <f t="shared" si="2"/>
        <v>396.04059605773813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-0.16249999999999998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625.91080301577153</v>
      </c>
      <c r="P24" s="37">
        <v>40.377599857346645</v>
      </c>
      <c r="Q24" s="37">
        <v>22.02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106.82000000000001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-335</v>
      </c>
      <c r="AA24" s="76">
        <f>STOA!I24</f>
        <v>0</v>
      </c>
      <c r="AB24" s="76">
        <f>-STOA!O24</f>
        <v>-87.339999999999989</v>
      </c>
      <c r="AC24">
        <f t="shared" si="0"/>
        <v>10.027434920106352</v>
      </c>
      <c r="AD24">
        <f t="shared" si="1"/>
        <v>427.21471795301193</v>
      </c>
      <c r="AE24">
        <f>'IDT-1'!C24</f>
        <v>0</v>
      </c>
      <c r="AF24" s="25"/>
      <c r="AG24">
        <f t="shared" si="2"/>
        <v>427.21471795301193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-0.16249999999999998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636.78209602516517</v>
      </c>
      <c r="P25" s="37">
        <v>40.369999999999997</v>
      </c>
      <c r="Q25" s="37">
        <v>22.02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106.82000000000001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-307</v>
      </c>
      <c r="AA25" s="76">
        <f>STOA!I25</f>
        <v>0</v>
      </c>
      <c r="AB25" s="76">
        <f>-STOA!O25</f>
        <v>-87.339999999999989</v>
      </c>
      <c r="AC25">
        <f t="shared" si="0"/>
        <v>9.9313614061924191</v>
      </c>
      <c r="AD25">
        <f t="shared" si="1"/>
        <v>461.17448461897283</v>
      </c>
      <c r="AE25">
        <f>'IDT-1'!C25</f>
        <v>0</v>
      </c>
      <c r="AF25" s="25"/>
      <c r="AG25">
        <f t="shared" si="2"/>
        <v>461.17448461897283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-5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-0.16249999999999998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47.997858767899352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695.41327540950533</v>
      </c>
      <c r="P26" s="37">
        <v>40.380000000000003</v>
      </c>
      <c r="Q26" s="37">
        <v>22.019999999999996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106.82000000000001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-264</v>
      </c>
      <c r="AA26" s="76">
        <f>STOA!I26</f>
        <v>0</v>
      </c>
      <c r="AB26" s="76">
        <f>-STOA!O26</f>
        <v>-87.339999999999989</v>
      </c>
      <c r="AC26">
        <f t="shared" si="0"/>
        <v>10.543086269431972</v>
      </c>
      <c r="AD26">
        <f t="shared" si="1"/>
        <v>498.83179790797277</v>
      </c>
      <c r="AE26">
        <f>'IDT-1'!C26</f>
        <v>0</v>
      </c>
      <c r="AF26" s="25"/>
      <c r="AG26">
        <f t="shared" si="2"/>
        <v>498.83179790797277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-68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-0.16249999999999998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47.997821548515923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748.20812586122122</v>
      </c>
      <c r="P27" s="37">
        <v>67.95</v>
      </c>
      <c r="Q27" s="37">
        <v>22.019999999999996</v>
      </c>
      <c r="R27" s="39">
        <v>0.26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106.82000000000001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-320</v>
      </c>
      <c r="AA27" s="76">
        <f>STOA!I27</f>
        <v>0</v>
      </c>
      <c r="AB27" s="76">
        <f>-STOA!O27</f>
        <v>-72.099999999999994</v>
      </c>
      <c r="AC27">
        <f t="shared" si="0"/>
        <v>11.429496599582285</v>
      </c>
      <c r="AD27">
        <f t="shared" si="1"/>
        <v>545.81020081015492</v>
      </c>
      <c r="AE27">
        <f>'IDT-1'!C27</f>
        <v>0</v>
      </c>
      <c r="AF27" s="25"/>
      <c r="AG27">
        <f t="shared" si="2"/>
        <v>545.81020081015492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-60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-0.16249999999999998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57.597450086325203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755.9311657068672</v>
      </c>
      <c r="P28" s="37">
        <v>67.95</v>
      </c>
      <c r="Q28" s="37">
        <v>22.019999999999996</v>
      </c>
      <c r="R28" s="39">
        <v>0.68733590733590733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106.82000000000001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-280</v>
      </c>
      <c r="AA28" s="76">
        <f>STOA!I28</f>
        <v>0</v>
      </c>
      <c r="AB28" s="76">
        <f>-STOA!O28</f>
        <v>-72.099999999999994</v>
      </c>
      <c r="AC28">
        <f t="shared" si="0"/>
        <v>11.284939174876699</v>
      </c>
      <c r="AD28">
        <f t="shared" si="1"/>
        <v>599.70476252565163</v>
      </c>
      <c r="AE28">
        <f>'IDT-1'!C28</f>
        <v>0</v>
      </c>
      <c r="AF28" s="25"/>
      <c r="AG28">
        <f t="shared" si="2"/>
        <v>599.70476252565163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-64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-0.16249999999999998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57.597346233586734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773.71957198092605</v>
      </c>
      <c r="P29" s="37">
        <v>67.95</v>
      </c>
      <c r="Q29" s="37">
        <v>22.019999999999996</v>
      </c>
      <c r="R29" s="39">
        <v>2.2199999999999998</v>
      </c>
      <c r="S29" s="39">
        <v>0</v>
      </c>
      <c r="T29" s="38">
        <f>SUMPRODUCT(LTA!J29:AN29,LTA!J$101:AN$101,LTA!J$104:AN$104)</f>
        <v>13.33</v>
      </c>
      <c r="U29" s="38">
        <f>SUMPRODUCT(LTA!J29:AN29,LTA!J$102:AN$102,LTA!J$104:AN$104)</f>
        <v>106.82000000000001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-250</v>
      </c>
      <c r="AA29" s="76">
        <f>STOA!I29</f>
        <v>0</v>
      </c>
      <c r="AB29" s="76">
        <f>-STOA!O29</f>
        <v>-72.099999999999994</v>
      </c>
      <c r="AC29">
        <f t="shared" si="0"/>
        <v>11.207664483490252</v>
      </c>
      <c r="AD29">
        <f t="shared" si="1"/>
        <v>648.10300373102268</v>
      </c>
      <c r="AE29">
        <f>'IDT-1'!C29</f>
        <v>0</v>
      </c>
      <c r="AF29" s="25"/>
      <c r="AG29">
        <f t="shared" si="2"/>
        <v>648.10300373102268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-65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-0.16249999999999998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57.597524284363438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795.00559777781336</v>
      </c>
      <c r="P30" s="37">
        <v>67.95</v>
      </c>
      <c r="Q30" s="37">
        <v>22.019999999999996</v>
      </c>
      <c r="R30" s="39">
        <v>5.46</v>
      </c>
      <c r="S30" s="39">
        <v>0</v>
      </c>
      <c r="T30" s="38">
        <f>SUMPRODUCT(LTA!J30:AN30,LTA!J$101:AN$101,LTA!J$104:AN$104)</f>
        <v>13.33</v>
      </c>
      <c r="U30" s="38">
        <f>SUMPRODUCT(LTA!J30:AN30,LTA!J$102:AN$102,LTA!J$104:AN$104)</f>
        <v>106.82000000000001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-230</v>
      </c>
      <c r="AA30" s="76">
        <f>STOA!I30</f>
        <v>0</v>
      </c>
      <c r="AB30" s="76">
        <f>-STOA!O30</f>
        <v>-72.099999999999994</v>
      </c>
      <c r="AC30">
        <f t="shared" si="0"/>
        <v>11.123822733610881</v>
      </c>
      <c r="AD30">
        <f t="shared" si="1"/>
        <v>707.71304932856606</v>
      </c>
      <c r="AE30">
        <f>'IDT-1'!C30</f>
        <v>0</v>
      </c>
      <c r="AF30" s="25"/>
      <c r="AG30">
        <f t="shared" si="2"/>
        <v>707.71304932856606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-50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-0.16249999999999998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55.802564236879547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795.34369248733469</v>
      </c>
      <c r="P31" s="37">
        <v>67.95</v>
      </c>
      <c r="Q31" s="37">
        <v>22.019999999999996</v>
      </c>
      <c r="R31" s="39">
        <v>10.812609850313859</v>
      </c>
      <c r="S31" s="39">
        <v>0</v>
      </c>
      <c r="T31" s="38">
        <f>SUMPRODUCT(LTA!J31:AN31,LTA!J$101:AN$101,LTA!J$104:AN$104)</f>
        <v>18.329999999999998</v>
      </c>
      <c r="U31" s="38">
        <f>SUMPRODUCT(LTA!J31:AN31,LTA!J$102:AN$102,LTA!J$104:AN$104)</f>
        <v>106.82000000000001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-147</v>
      </c>
      <c r="AA31" s="76">
        <f>STOA!I31</f>
        <v>0</v>
      </c>
      <c r="AB31" s="76">
        <f>-STOA!O31</f>
        <v>-72.099999999999994</v>
      </c>
      <c r="AC31">
        <f t="shared" si="0"/>
        <v>10.493552213655438</v>
      </c>
      <c r="AD31">
        <f t="shared" si="1"/>
        <v>806.2390643608727</v>
      </c>
      <c r="AE31">
        <f>'IDT-1'!C31</f>
        <v>-33.445999999999998</v>
      </c>
      <c r="AF31" s="25"/>
      <c r="AG31">
        <f t="shared" si="2"/>
        <v>772.79306436087268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-44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-0.16249999999999998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55.802564236879547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804.44946327299454</v>
      </c>
      <c r="P32" s="37">
        <v>67.95</v>
      </c>
      <c r="Q32" s="37">
        <v>22.019999999999996</v>
      </c>
      <c r="R32" s="39">
        <v>14.2</v>
      </c>
      <c r="S32" s="39">
        <v>0</v>
      </c>
      <c r="T32" s="38">
        <f>SUMPRODUCT(LTA!J32:AN32,LTA!J$101:AN$101,LTA!J$104:AN$104)</f>
        <v>20.43</v>
      </c>
      <c r="U32" s="38">
        <f>SUMPRODUCT(LTA!J32:AN32,LTA!J$102:AN$102,LTA!J$104:AN$104)</f>
        <v>106.82000000000001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-63</v>
      </c>
      <c r="AA32" s="76">
        <f>STOA!I32</f>
        <v>0</v>
      </c>
      <c r="AB32" s="76">
        <f>-STOA!O32</f>
        <v>-72.099999999999994</v>
      </c>
      <c r="AC32">
        <f t="shared" si="0"/>
        <v>10.017779997755813</v>
      </c>
      <c r="AD32">
        <f t="shared" si="1"/>
        <v>896.30799751211816</v>
      </c>
      <c r="AE32">
        <f>'IDT-1'!C32</f>
        <v>-67.314999999999998</v>
      </c>
      <c r="AF32" s="25"/>
      <c r="AG32">
        <f t="shared" si="2"/>
        <v>828.99299751211811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-53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-0.16249999999999998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55.802564236879547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804.44946327299454</v>
      </c>
      <c r="P33" s="37">
        <v>67.95</v>
      </c>
      <c r="Q33" s="37">
        <v>22.019999999999996</v>
      </c>
      <c r="R33" s="39">
        <v>14.699999999999998</v>
      </c>
      <c r="S33" s="39">
        <v>0</v>
      </c>
      <c r="T33" s="38">
        <f>SUMPRODUCT(LTA!J33:AN33,LTA!J$101:AN$101,LTA!J$104:AN$104)</f>
        <v>25.369999999999997</v>
      </c>
      <c r="U33" s="38">
        <f>SUMPRODUCT(LTA!J33:AN33,LTA!J$102:AN$102,LTA!J$104:AN$104)</f>
        <v>106.82000000000001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-72.099999999999994</v>
      </c>
      <c r="AC33">
        <f t="shared" si="0"/>
        <v>9.5806715825169491</v>
      </c>
      <c r="AD33">
        <f t="shared" si="1"/>
        <v>963.1851059273572</v>
      </c>
      <c r="AE33">
        <f>'IDT-1'!C33</f>
        <v>-110</v>
      </c>
      <c r="AF33" s="25"/>
      <c r="AG33">
        <f t="shared" si="2"/>
        <v>853.1851059273572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-55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-0.16249999999999998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55.802564236879547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801.34344677652939</v>
      </c>
      <c r="P34" s="37">
        <v>67.95</v>
      </c>
      <c r="Q34" s="37">
        <v>22.019999999999996</v>
      </c>
      <c r="R34" s="39">
        <v>14.699999999999996</v>
      </c>
      <c r="S34" s="39">
        <v>0</v>
      </c>
      <c r="T34" s="38">
        <f>SUMPRODUCT(LTA!J34:AN34,LTA!J$101:AN$101,LTA!J$104:AN$104)</f>
        <v>35.08</v>
      </c>
      <c r="U34" s="38">
        <f>SUMPRODUCT(LTA!J34:AN34,LTA!J$102:AN$102,LTA!J$104:AN$104)</f>
        <v>106.82000000000001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-72.099999999999994</v>
      </c>
      <c r="AC34">
        <f t="shared" si="0"/>
        <v>9.5928760624315004</v>
      </c>
      <c r="AD34">
        <f t="shared" si="1"/>
        <v>974.77688495097755</v>
      </c>
      <c r="AE34">
        <f>'IDT-1'!C34</f>
        <v>-105</v>
      </c>
      <c r="AF34" s="25"/>
      <c r="AG34">
        <f t="shared" si="2"/>
        <v>869.77688495097755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-50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-0.16249999999999998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57.597524284363438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801.81854786058284</v>
      </c>
      <c r="P35" s="37">
        <v>67.95</v>
      </c>
      <c r="Q35" s="37">
        <v>22.019999999999996</v>
      </c>
      <c r="R35" s="39">
        <v>14.699999999999996</v>
      </c>
      <c r="S35" s="39">
        <v>0</v>
      </c>
      <c r="T35" s="38">
        <f>SUMPRODUCT(LTA!J35:AN35,LTA!J$101:AN$101,LTA!J$104:AN$104)</f>
        <v>41.45</v>
      </c>
      <c r="U35" s="38">
        <f>SUMPRODUCT(LTA!J35:AN35,LTA!J$102:AN$102,LTA!J$104:AN$104)</f>
        <v>106.82000000000001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-72.099999999999994</v>
      </c>
      <c r="AC35">
        <f t="shared" si="0"/>
        <v>9.8332175414747862</v>
      </c>
      <c r="AD35">
        <f t="shared" si="1"/>
        <v>961.17660460347156</v>
      </c>
      <c r="AE35">
        <f>'IDT-1'!C35</f>
        <v>-120</v>
      </c>
      <c r="AF35" s="25"/>
      <c r="AG35">
        <f t="shared" si="2"/>
        <v>841.17660460347156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-72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-0.16249999999999998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57.597524284363438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772.38365502798865</v>
      </c>
      <c r="P36" s="37">
        <v>67.95</v>
      </c>
      <c r="Q36" s="37">
        <v>22.019999999999996</v>
      </c>
      <c r="R36" s="39">
        <v>14.699999999999996</v>
      </c>
      <c r="S36" s="39">
        <v>0</v>
      </c>
      <c r="T36" s="38">
        <f>SUMPRODUCT(LTA!J36:AN36,LTA!J$101:AN$101,LTA!J$104:AN$104)</f>
        <v>53.71</v>
      </c>
      <c r="U36" s="38">
        <f>SUMPRODUCT(LTA!J36:AN36,LTA!J$102:AN$102,LTA!J$104:AN$104)</f>
        <v>106.82000000000001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-72.099999999999994</v>
      </c>
      <c r="AC36">
        <f t="shared" si="0"/>
        <v>9.7778665602065953</v>
      </c>
      <c r="AD36">
        <f t="shared" si="1"/>
        <v>934.05706275214561</v>
      </c>
      <c r="AE36">
        <f>'IDT-1'!C36</f>
        <v>-105</v>
      </c>
      <c r="AF36" s="25"/>
      <c r="AG36">
        <f t="shared" si="2"/>
        <v>829.05706275214561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-82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-0.16249999999999998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57.597548101481358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757.18752446365295</v>
      </c>
      <c r="P37" s="37">
        <v>67.95</v>
      </c>
      <c r="Q37" s="37">
        <v>22.019999999999996</v>
      </c>
      <c r="R37" s="39">
        <v>16</v>
      </c>
      <c r="S37" s="39">
        <v>0</v>
      </c>
      <c r="T37" s="38">
        <f>SUMPRODUCT(LTA!J37:AN37,LTA!J$101:AN$101,LTA!J$104:AN$104)</f>
        <v>65.09</v>
      </c>
      <c r="U37" s="38">
        <f>SUMPRODUCT(LTA!J37:AN37,LTA!J$102:AN$102,LTA!J$104:AN$104)</f>
        <v>106.82000000000001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-72.099999999999994</v>
      </c>
      <c r="AC37">
        <f t="shared" si="0"/>
        <v>9.8682993835347563</v>
      </c>
      <c r="AD37">
        <f t="shared" si="1"/>
        <v>917.45052318159958</v>
      </c>
      <c r="AE37">
        <f>'IDT-1'!C37</f>
        <v>-105</v>
      </c>
      <c r="AF37" s="25"/>
      <c r="AG37">
        <f t="shared" si="2"/>
        <v>812.45052318159958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-96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-0.16249999999999998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47.997907311331041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739.89043021917803</v>
      </c>
      <c r="P38" s="37">
        <v>67.95</v>
      </c>
      <c r="Q38" s="37">
        <v>22.019999999999996</v>
      </c>
      <c r="R38" s="39">
        <v>16</v>
      </c>
      <c r="S38" s="39">
        <v>0</v>
      </c>
      <c r="T38" s="38">
        <f>SUMPRODUCT(LTA!J38:AN38,LTA!J$101:AN$101,LTA!J$104:AN$104)</f>
        <v>81.86</v>
      </c>
      <c r="U38" s="38">
        <f>SUMPRODUCT(LTA!J38:AN38,LTA!J$102:AN$102,LTA!J$104:AN$104)</f>
        <v>106.82000000000001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-72.099999999999994</v>
      </c>
      <c r="AC38">
        <f t="shared" si="0"/>
        <v>9.6163618480473829</v>
      </c>
      <c r="AD38">
        <f t="shared" si="1"/>
        <v>929.57572568246178</v>
      </c>
      <c r="AE38">
        <f>'IDT-1'!C38</f>
        <v>-115</v>
      </c>
      <c r="AF38" s="25"/>
      <c r="AG38">
        <f t="shared" si="2"/>
        <v>814.57572568246178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-74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-0.23749999999999999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47.997907311331041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734.80276791717165</v>
      </c>
      <c r="P39" s="37">
        <v>67.95</v>
      </c>
      <c r="Q39" s="37">
        <v>22.019999999999996</v>
      </c>
      <c r="R39" s="39">
        <v>19.062253221420967</v>
      </c>
      <c r="S39" s="39">
        <v>0</v>
      </c>
      <c r="T39" s="38">
        <f>SUMPRODUCT(LTA!J39:AN39,LTA!J$101:AN$101,LTA!J$104:AN$104)</f>
        <v>101</v>
      </c>
      <c r="U39" s="38">
        <f>SUMPRODUCT(LTA!J39:AN39,LTA!J$102:AN$102,LTA!J$104:AN$104)</f>
        <v>106.82000000000001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-60</v>
      </c>
      <c r="AA39" s="76">
        <f>STOA!I39</f>
        <v>0</v>
      </c>
      <c r="AB39" s="76">
        <f>-STOA!O39</f>
        <v>-72.099999999999994</v>
      </c>
      <c r="AC39">
        <f t="shared" si="0"/>
        <v>10.033452714263767</v>
      </c>
      <c r="AD39">
        <f t="shared" si="1"/>
        <v>910.19822573565989</v>
      </c>
      <c r="AE39">
        <f>'IDT-1'!C39</f>
        <v>-65.260999999999996</v>
      </c>
      <c r="AF39" s="25"/>
      <c r="AG39">
        <f t="shared" si="2"/>
        <v>844.93722573565992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-50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-0.23749999999999999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47.997907311331041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726.0370108187102</v>
      </c>
      <c r="P40" s="37">
        <v>67.95</v>
      </c>
      <c r="Q40" s="37">
        <v>22.019999999999996</v>
      </c>
      <c r="R40" s="39">
        <v>19.062253221420967</v>
      </c>
      <c r="S40" s="39">
        <v>0</v>
      </c>
      <c r="T40" s="38">
        <f>SUMPRODUCT(LTA!J40:AN40,LTA!J$101:AN$101,LTA!J$104:AN$104)</f>
        <v>115.76</v>
      </c>
      <c r="U40" s="38">
        <f>SUMPRODUCT(LTA!J40:AN40,LTA!J$102:AN$102,LTA!J$104:AN$104)</f>
        <v>106.82000000000001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-44</v>
      </c>
      <c r="AA40" s="76">
        <f>STOA!I40</f>
        <v>0</v>
      </c>
      <c r="AB40" s="76">
        <f>-STOA!O40</f>
        <v>-72.099999999999994</v>
      </c>
      <c r="AC40">
        <f t="shared" si="0"/>
        <v>9.9072588066784739</v>
      </c>
      <c r="AD40">
        <f t="shared" si="1"/>
        <v>938.31866254478382</v>
      </c>
      <c r="AE40">
        <f>'IDT-1'!C40</f>
        <v>-85.98</v>
      </c>
      <c r="AF40" s="25"/>
      <c r="AG40">
        <f t="shared" si="2"/>
        <v>852.3386625447838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-44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-0.23749999999999999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47.997821548515923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671.7652886735541</v>
      </c>
      <c r="P41" s="37">
        <v>67.95</v>
      </c>
      <c r="Q41" s="37">
        <v>22.019999999999996</v>
      </c>
      <c r="R41" s="39">
        <v>18.877777516185994</v>
      </c>
      <c r="S41" s="39">
        <v>0</v>
      </c>
      <c r="T41" s="38">
        <f>SUMPRODUCT(LTA!J41:AN41,LTA!J$101:AN$101,LTA!J$104:AN$104)</f>
        <v>130.32</v>
      </c>
      <c r="U41" s="38">
        <f>SUMPRODUCT(LTA!J41:AN41,LTA!J$102:AN$102,LTA!J$104:AN$104)</f>
        <v>106.82000000000001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-72.099999999999994</v>
      </c>
      <c r="AC41">
        <f t="shared" si="0"/>
        <v>9.5253159299520274</v>
      </c>
      <c r="AD41">
        <f t="shared" si="1"/>
        <v>907.80432180830383</v>
      </c>
      <c r="AE41">
        <f>'IDT-1'!C41</f>
        <v>-50</v>
      </c>
      <c r="AF41" s="25"/>
      <c r="AG41">
        <f t="shared" si="2"/>
        <v>857.80432180830383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-79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-0.23749999999999999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47.997821548515923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630.0034694766606</v>
      </c>
      <c r="P42" s="37">
        <v>67.95</v>
      </c>
      <c r="Q42" s="37">
        <v>22.019999999999996</v>
      </c>
      <c r="R42" s="39">
        <v>18.877777516185994</v>
      </c>
      <c r="S42" s="39">
        <v>0</v>
      </c>
      <c r="T42" s="38">
        <f>SUMPRODUCT(LTA!J42:AN42,LTA!J$101:AN$101,LTA!J$104:AN$104)</f>
        <v>143.07999999999998</v>
      </c>
      <c r="U42" s="38">
        <f>SUMPRODUCT(LTA!J42:AN42,LTA!J$102:AN$102,LTA!J$104:AN$104)</f>
        <v>106.82000000000001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-72.099999999999994</v>
      </c>
      <c r="AC42">
        <f t="shared" si="0"/>
        <v>9.2204885573902136</v>
      </c>
      <c r="AD42">
        <f t="shared" si="1"/>
        <v>889.10732998397225</v>
      </c>
      <c r="AE42">
        <f>'IDT-1'!C42</f>
        <v>-33</v>
      </c>
      <c r="AF42" s="25"/>
      <c r="AG42">
        <f t="shared" si="2"/>
        <v>856.10732998397225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-69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-0.23749999999999999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47.99773968732341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626.76811252503535</v>
      </c>
      <c r="P43" s="37">
        <v>67.95</v>
      </c>
      <c r="Q43" s="37">
        <v>22.019999999999996</v>
      </c>
      <c r="R43" s="39">
        <v>18.877777516185994</v>
      </c>
      <c r="S43" s="39">
        <v>0</v>
      </c>
      <c r="T43" s="38">
        <f>SUMPRODUCT(LTA!J43:AN43,LTA!J$101:AN$101,LTA!J$104:AN$104)</f>
        <v>158.57999999999998</v>
      </c>
      <c r="U43" s="38">
        <f>SUMPRODUCT(LTA!J43:AN43,LTA!J$102:AN$102,LTA!J$104:AN$104)</f>
        <v>106.82000000000001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-72.099999999999994</v>
      </c>
      <c r="AC43">
        <f t="shared" si="0"/>
        <v>8.7737211731505393</v>
      </c>
      <c r="AD43">
        <f t="shared" si="1"/>
        <v>970.81865855539411</v>
      </c>
      <c r="AE43">
        <f>'IDT-1'!C43</f>
        <v>-127</v>
      </c>
      <c r="AF43" s="25"/>
      <c r="AG43">
        <f t="shared" si="2"/>
        <v>843.81865855539411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-0.23749999999999999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47.99773968732341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626.77883827694859</v>
      </c>
      <c r="P44" s="37">
        <v>67.95</v>
      </c>
      <c r="Q44" s="37">
        <v>22.019999999999996</v>
      </c>
      <c r="R44" s="39">
        <v>18.877777516185994</v>
      </c>
      <c r="S44" s="39">
        <v>0</v>
      </c>
      <c r="T44" s="38">
        <f>SUMPRODUCT(LTA!J44:AN44,LTA!J$101:AN$101,LTA!J$104:AN$104)</f>
        <v>171.86</v>
      </c>
      <c r="U44" s="38">
        <f>SUMPRODUCT(LTA!J44:AN44,LTA!J$102:AN$102,LTA!J$104:AN$104)</f>
        <v>106.82000000000001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11.54</v>
      </c>
      <c r="Z44" s="35">
        <f>IEX!O44</f>
        <v>0</v>
      </c>
      <c r="AA44" s="76">
        <f>STOA!I44</f>
        <v>0</v>
      </c>
      <c r="AB44" s="76">
        <f>-STOA!O44</f>
        <v>-72.099999999999994</v>
      </c>
      <c r="AC44">
        <f t="shared" si="0"/>
        <v>9.171795109363174</v>
      </c>
      <c r="AD44">
        <f t="shared" si="1"/>
        <v>969.25131037109486</v>
      </c>
      <c r="AE44">
        <f>'IDT-1'!C44</f>
        <v>-137</v>
      </c>
      <c r="AF44" s="25"/>
      <c r="AG44">
        <f t="shared" si="2"/>
        <v>832.25131037109486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-26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-0.23749999999999999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626.13811252503535</v>
      </c>
      <c r="P45" s="37">
        <v>32.35</v>
      </c>
      <c r="Q45" s="37">
        <v>22.019999999999996</v>
      </c>
      <c r="R45" s="39">
        <v>18.877777516185994</v>
      </c>
      <c r="S45" s="39">
        <v>0</v>
      </c>
      <c r="T45" s="38">
        <f>SUMPRODUCT(LTA!J45:AN45,LTA!J$101:AN$101,LTA!J$104:AN$104)</f>
        <v>187.76000000000002</v>
      </c>
      <c r="U45" s="38">
        <f>SUMPRODUCT(LTA!J45:AN45,LTA!J$102:AN$102,LTA!J$104:AN$104)</f>
        <v>106.82000000000001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-72.099999999999994</v>
      </c>
      <c r="AC45">
        <f t="shared" si="0"/>
        <v>8.7216348035894153</v>
      </c>
      <c r="AD45">
        <f t="shared" si="1"/>
        <v>964.19300523763195</v>
      </c>
      <c r="AE45">
        <f>'IDT-1'!C45</f>
        <v>-121.944</v>
      </c>
      <c r="AF45" s="25"/>
      <c r="AG45">
        <f t="shared" si="2"/>
        <v>842.24900523763199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-0.23749999999999999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620.48135577344033</v>
      </c>
      <c r="P46" s="37">
        <v>32.35</v>
      </c>
      <c r="Q46" s="37">
        <v>22.019999999999996</v>
      </c>
      <c r="R46" s="39">
        <v>18.877777516185994</v>
      </c>
      <c r="S46" s="39">
        <v>0</v>
      </c>
      <c r="T46" s="38">
        <f>SUMPRODUCT(LTA!J46:AN46,LTA!J$101:AN$101,LTA!J$104:AN$104)</f>
        <v>199.83</v>
      </c>
      <c r="U46" s="38">
        <f>SUMPRODUCT(LTA!J46:AN46,LTA!J$102:AN$102,LTA!J$104:AN$104)</f>
        <v>106.82000000000001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-14</v>
      </c>
      <c r="AA46" s="76">
        <f>STOA!I46</f>
        <v>0</v>
      </c>
      <c r="AB46" s="76">
        <f>-STOA!O46</f>
        <v>-72.099999999999994</v>
      </c>
      <c r="AC46">
        <f t="shared" si="0"/>
        <v>9.1018334687963574</v>
      </c>
      <c r="AD46">
        <f t="shared" si="1"/>
        <v>928.22604982082999</v>
      </c>
      <c r="AE46">
        <f>'IDT-1'!C46</f>
        <v>-100.583</v>
      </c>
      <c r="AF46" s="25"/>
      <c r="AG46">
        <f t="shared" si="2"/>
        <v>827.64304982083002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-28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-0.23749999999999999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617.6491573254965</v>
      </c>
      <c r="P47" s="37">
        <v>32.35</v>
      </c>
      <c r="Q47" s="37">
        <v>22.019999999999996</v>
      </c>
      <c r="R47" s="39">
        <v>18.877777516185994</v>
      </c>
      <c r="S47" s="39">
        <v>0</v>
      </c>
      <c r="T47" s="38">
        <f>SUMPRODUCT(LTA!J47:AN47,LTA!J$101:AN$101,LTA!J$104:AN$104)</f>
        <v>213.06000000000003</v>
      </c>
      <c r="U47" s="38">
        <f>SUMPRODUCT(LTA!J47:AN47,LTA!J$102:AN$102,LTA!J$104:AN$104)</f>
        <v>106.82000000000001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-111</v>
      </c>
      <c r="AA47" s="76">
        <f>STOA!I47</f>
        <v>0</v>
      </c>
      <c r="AB47" s="76">
        <f>-STOA!O47</f>
        <v>-72.099999999999994</v>
      </c>
      <c r="AC47">
        <f t="shared" si="0"/>
        <v>9.9727832824020926</v>
      </c>
      <c r="AD47">
        <f t="shared" si="1"/>
        <v>900.47290155928056</v>
      </c>
      <c r="AE47">
        <f>'IDT-1'!C47</f>
        <v>-63.957999999999998</v>
      </c>
      <c r="AF47" s="25"/>
      <c r="AG47">
        <f t="shared" si="2"/>
        <v>836.51490155928059</v>
      </c>
      <c r="AI47" s="35">
        <f>PXIL!I47</f>
        <v>0</v>
      </c>
      <c r="AJ47" s="35">
        <f>PXIL!O47</f>
        <v>0</v>
      </c>
      <c r="AK47" s="35">
        <f>RTM_IEX!I47</f>
        <v>31.72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-0.23749999999999999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617.6491573254965</v>
      </c>
      <c r="P48" s="37">
        <v>32.35</v>
      </c>
      <c r="Q48" s="37">
        <v>22.019999999999996</v>
      </c>
      <c r="R48" s="39">
        <v>21.77</v>
      </c>
      <c r="S48" s="39">
        <v>0</v>
      </c>
      <c r="T48" s="38">
        <f>SUMPRODUCT(LTA!J48:AN48,LTA!J$101:AN$101,LTA!J$104:AN$104)</f>
        <v>220.26000000000002</v>
      </c>
      <c r="U48" s="38">
        <f>SUMPRODUCT(LTA!J48:AN48,LTA!J$102:AN$102,LTA!J$104:AN$104)</f>
        <v>106.82000000000001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-142</v>
      </c>
      <c r="AA48" s="76">
        <f>STOA!I48</f>
        <v>0</v>
      </c>
      <c r="AB48" s="76">
        <f>-STOA!O48</f>
        <v>-72.099999999999994</v>
      </c>
      <c r="AC48">
        <f t="shared" si="0"/>
        <v>10.220245484536575</v>
      </c>
      <c r="AD48">
        <f t="shared" si="1"/>
        <v>869.70766184095999</v>
      </c>
      <c r="AE48">
        <f>'IDT-1'!C48</f>
        <v>-33.357999999999997</v>
      </c>
      <c r="AF48" s="25"/>
      <c r="AG48">
        <f t="shared" si="2"/>
        <v>836.34966184096004</v>
      </c>
      <c r="AI48" s="35">
        <f>PXIL!I48</f>
        <v>0</v>
      </c>
      <c r="AJ48" s="35">
        <f>PXIL!O48</f>
        <v>0</v>
      </c>
      <c r="AK48" s="35">
        <f>RTM_IEX!I48</f>
        <v>22.11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-0.23749999999999999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612.30915732549647</v>
      </c>
      <c r="P49" s="37">
        <v>32.35</v>
      </c>
      <c r="Q49" s="37">
        <v>22.019999999999996</v>
      </c>
      <c r="R49" s="39">
        <v>21.77</v>
      </c>
      <c r="S49" s="39">
        <v>0</v>
      </c>
      <c r="T49" s="38">
        <f>SUMPRODUCT(LTA!J49:AN49,LTA!J$101:AN$101,LTA!J$104:AN$104)</f>
        <v>198.18</v>
      </c>
      <c r="U49" s="38">
        <f>SUMPRODUCT(LTA!J49:AN49,LTA!J$102:AN$102,LTA!J$104:AN$104)</f>
        <v>106.82000000000001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-188</v>
      </c>
      <c r="AA49" s="76">
        <f>STOA!I49</f>
        <v>0</v>
      </c>
      <c r="AB49" s="76">
        <f>-STOA!O49</f>
        <v>-72.099999999999994</v>
      </c>
      <c r="AC49">
        <f t="shared" si="0"/>
        <v>10.540448125536372</v>
      </c>
      <c r="AD49">
        <f t="shared" si="1"/>
        <v>818.07745919996012</v>
      </c>
      <c r="AE49">
        <f>'IDT-1'!C49</f>
        <v>-11.978</v>
      </c>
      <c r="AF49" s="25"/>
      <c r="AG49">
        <f t="shared" si="2"/>
        <v>806.09945919996017</v>
      </c>
      <c r="AI49" s="35">
        <f>PXIL!I49</f>
        <v>0</v>
      </c>
      <c r="AJ49" s="35">
        <f>PXIL!O49</f>
        <v>0</v>
      </c>
      <c r="AK49" s="35">
        <f>RTM_IEX!I49</f>
        <v>44.22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-0.23749999999999999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615.33894110034737</v>
      </c>
      <c r="P50" s="37">
        <v>32.35</v>
      </c>
      <c r="Q50" s="37">
        <v>22.019999999999996</v>
      </c>
      <c r="R50" s="39">
        <v>21.66748345139937</v>
      </c>
      <c r="S50" s="39">
        <v>0</v>
      </c>
      <c r="T50" s="38">
        <f>SUMPRODUCT(LTA!J50:AN50,LTA!J$101:AN$101,LTA!J$104:AN$104)</f>
        <v>202.36</v>
      </c>
      <c r="U50" s="38">
        <f>SUMPRODUCT(LTA!J50:AN50,LTA!J$102:AN$102,LTA!J$104:AN$104)</f>
        <v>106.82000000000001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-165</v>
      </c>
      <c r="AA50" s="76">
        <f>STOA!I50</f>
        <v>0</v>
      </c>
      <c r="AB50" s="76">
        <f>-STOA!O50</f>
        <v>-72.099999999999994</v>
      </c>
      <c r="AC50">
        <f t="shared" si="0"/>
        <v>10.140910353944665</v>
      </c>
      <c r="AD50">
        <f t="shared" si="1"/>
        <v>795.36426419780207</v>
      </c>
      <c r="AE50">
        <f>'IDT-1'!C50</f>
        <v>0</v>
      </c>
      <c r="AF50" s="25"/>
      <c r="AG50">
        <f t="shared" si="2"/>
        <v>795.36426419780207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-9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-0.26938775510204083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635.227620172652</v>
      </c>
      <c r="P51" s="37">
        <v>32.35</v>
      </c>
      <c r="Q51" s="37">
        <v>11.538486160304341</v>
      </c>
      <c r="R51" s="39">
        <v>20.99</v>
      </c>
      <c r="S51" s="39">
        <v>0</v>
      </c>
      <c r="T51" s="38">
        <f>SUMPRODUCT(LTA!J51:AN51,LTA!J$101:AN$101,LTA!J$104:AN$104)</f>
        <v>199.3</v>
      </c>
      <c r="U51" s="38">
        <f>SUMPRODUCT(LTA!J51:AN51,LTA!J$102:AN$102,LTA!J$104:AN$104)</f>
        <v>78.77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-169</v>
      </c>
      <c r="AA51" s="76">
        <f>STOA!I51</f>
        <v>0</v>
      </c>
      <c r="AB51" s="76">
        <f>-STOA!O51</f>
        <v>-72.099999999999994</v>
      </c>
      <c r="AC51">
        <f t="shared" si="0"/>
        <v>9.927287960217253</v>
      </c>
      <c r="AD51">
        <f t="shared" si="1"/>
        <v>778.16568061763712</v>
      </c>
      <c r="AE51">
        <f>'IDT-1'!C51</f>
        <v>0</v>
      </c>
      <c r="AF51" s="25"/>
      <c r="AG51">
        <f t="shared" si="2"/>
        <v>778.16568061763712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-0.26938775510204083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640.10041100125306</v>
      </c>
      <c r="P52" s="37">
        <v>32.348307965897803</v>
      </c>
      <c r="Q52" s="37">
        <v>11.54</v>
      </c>
      <c r="R52" s="39">
        <v>20.99</v>
      </c>
      <c r="S52" s="39">
        <v>0</v>
      </c>
      <c r="T52" s="38">
        <f>SUMPRODUCT(LTA!J52:AN52,LTA!J$101:AN$101,LTA!J$104:AN$104)</f>
        <v>202.27</v>
      </c>
      <c r="U52" s="38">
        <f>SUMPRODUCT(LTA!J52:AN52,LTA!J$102:AN$102,LTA!J$104:AN$104)</f>
        <v>69.149999999999991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-174</v>
      </c>
      <c r="AA52" s="76">
        <f>STOA!I52</f>
        <v>0</v>
      </c>
      <c r="AB52" s="76">
        <f>-STOA!O52</f>
        <v>-72.099999999999994</v>
      </c>
      <c r="AC52">
        <f t="shared" si="0"/>
        <v>9.9527309301769904</v>
      </c>
      <c r="AD52">
        <f t="shared" si="1"/>
        <v>771.36285028187183</v>
      </c>
      <c r="AE52">
        <f>'IDT-1'!C52</f>
        <v>0</v>
      </c>
      <c r="AF52" s="25"/>
      <c r="AG52">
        <f t="shared" si="2"/>
        <v>771.36285028187183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-0.26938775510204083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638.02433920003591</v>
      </c>
      <c r="P53" s="37">
        <v>32.347980775232507</v>
      </c>
      <c r="Q53" s="37">
        <v>11.54</v>
      </c>
      <c r="R53" s="39">
        <v>20.99</v>
      </c>
      <c r="S53" s="39">
        <v>0</v>
      </c>
      <c r="T53" s="38">
        <f>SUMPRODUCT(LTA!J53:AN53,LTA!J$101:AN$101,LTA!J$104:AN$104)</f>
        <v>210.28</v>
      </c>
      <c r="U53" s="38">
        <f>SUMPRODUCT(LTA!J53:AN53,LTA!J$102:AN$102,LTA!J$104:AN$104)</f>
        <v>78.77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-194</v>
      </c>
      <c r="AA53" s="76">
        <f>STOA!I53</f>
        <v>0</v>
      </c>
      <c r="AB53" s="76">
        <f>-STOA!O53</f>
        <v>-72.099999999999994</v>
      </c>
      <c r="AC53">
        <f t="shared" si="0"/>
        <v>10.231275383692395</v>
      </c>
      <c r="AD53">
        <f t="shared" si="1"/>
        <v>766.63790683647403</v>
      </c>
      <c r="AE53">
        <f>'IDT-1'!C53</f>
        <v>0</v>
      </c>
      <c r="AF53" s="25"/>
      <c r="AG53">
        <f t="shared" si="2"/>
        <v>766.63790683647403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-0.26938775510204083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638.54506977974609</v>
      </c>
      <c r="P54" s="37">
        <v>32.347624467616384</v>
      </c>
      <c r="Q54" s="37">
        <v>11.54</v>
      </c>
      <c r="R54" s="39">
        <v>20.99</v>
      </c>
      <c r="S54" s="39">
        <v>0</v>
      </c>
      <c r="T54" s="38">
        <f>SUMPRODUCT(LTA!J54:AN54,LTA!J$101:AN$101,LTA!J$104:AN$104)</f>
        <v>212.18</v>
      </c>
      <c r="U54" s="38">
        <f>SUMPRODUCT(LTA!J54:AN54,LTA!J$102:AN$102,LTA!J$104:AN$104)</f>
        <v>78.77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-214</v>
      </c>
      <c r="AA54" s="76">
        <f>STOA!I54</f>
        <v>0</v>
      </c>
      <c r="AB54" s="76">
        <f>-STOA!O54</f>
        <v>-72.099999999999994</v>
      </c>
      <c r="AC54">
        <f t="shared" si="0"/>
        <v>10.407380668666814</v>
      </c>
      <c r="AD54">
        <f t="shared" si="1"/>
        <v>748.88217582359357</v>
      </c>
      <c r="AE54">
        <f>'IDT-1'!C54</f>
        <v>0</v>
      </c>
      <c r="AF54" s="25"/>
      <c r="AG54">
        <f t="shared" si="2"/>
        <v>748.88217582359357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-0.23749999999999999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623.79260936666515</v>
      </c>
      <c r="P55" s="37">
        <v>32.347624467616384</v>
      </c>
      <c r="Q55" s="37">
        <v>11.54</v>
      </c>
      <c r="R55" s="39">
        <v>20.99</v>
      </c>
      <c r="S55" s="39">
        <v>0</v>
      </c>
      <c r="T55" s="38">
        <f>SUMPRODUCT(LTA!J55:AN55,LTA!J$101:AN$101,LTA!J$104:AN$104)</f>
        <v>213.16</v>
      </c>
      <c r="U55" s="38">
        <f>SUMPRODUCT(LTA!J55:AN55,LTA!J$102:AN$102,LTA!J$104:AN$104)</f>
        <v>106.82000000000001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-248.99</v>
      </c>
      <c r="AA55" s="76">
        <f>STOA!I55</f>
        <v>0</v>
      </c>
      <c r="AB55" s="76">
        <f>-STOA!O55</f>
        <v>-72.099999999999994</v>
      </c>
      <c r="AC55">
        <f t="shared" si="0"/>
        <v>10.950788690013018</v>
      </c>
      <c r="AD55">
        <f t="shared" si="1"/>
        <v>707.65819514426846</v>
      </c>
      <c r="AE55">
        <f>'IDT-1'!C55</f>
        <v>0</v>
      </c>
      <c r="AF55" s="25"/>
      <c r="AG55">
        <f t="shared" si="2"/>
        <v>707.65819514426846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-20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-0.23749999999999999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622.09362571778388</v>
      </c>
      <c r="P56" s="37">
        <v>32.347624467616384</v>
      </c>
      <c r="Q56" s="37">
        <v>11.54</v>
      </c>
      <c r="R56" s="39">
        <v>20.99</v>
      </c>
      <c r="S56" s="39">
        <v>0</v>
      </c>
      <c r="T56" s="38">
        <f>SUMPRODUCT(LTA!J56:AN56,LTA!J$101:AN$101,LTA!J$104:AN$104)</f>
        <v>220.55</v>
      </c>
      <c r="U56" s="38">
        <f>SUMPRODUCT(LTA!J56:AN56,LTA!J$102:AN$102,LTA!J$104:AN$104)</f>
        <v>106.82000000000001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-284</v>
      </c>
      <c r="AA56" s="76">
        <f>STOA!I56</f>
        <v>0</v>
      </c>
      <c r="AB56" s="76">
        <f>-STOA!O56</f>
        <v>-72.099999999999994</v>
      </c>
      <c r="AC56">
        <f t="shared" si="0"/>
        <v>11.113177004973636</v>
      </c>
      <c r="AD56">
        <f t="shared" si="1"/>
        <v>698.17682318042648</v>
      </c>
      <c r="AE56">
        <f>'IDT-1'!C56</f>
        <v>0</v>
      </c>
      <c r="AF56" s="25"/>
      <c r="AG56">
        <f t="shared" si="2"/>
        <v>698.17682318042648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-0.23749999999999999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615.79234202416228</v>
      </c>
      <c r="P57" s="37">
        <v>32.347624467616384</v>
      </c>
      <c r="Q57" s="37">
        <v>11.54</v>
      </c>
      <c r="R57" s="39">
        <v>20.99</v>
      </c>
      <c r="S57" s="39">
        <v>0</v>
      </c>
      <c r="T57" s="38">
        <f>SUMPRODUCT(LTA!J57:AN57,LTA!J$101:AN$101,LTA!J$104:AN$104)</f>
        <v>201.45000000000002</v>
      </c>
      <c r="U57" s="38">
        <f>SUMPRODUCT(LTA!J57:AN57,LTA!J$102:AN$102,LTA!J$104:AN$104)</f>
        <v>106.82000000000001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-299</v>
      </c>
      <c r="AA57" s="76">
        <f>STOA!I57</f>
        <v>0</v>
      </c>
      <c r="AB57" s="76">
        <f>-STOA!O57</f>
        <v>-72.099999999999994</v>
      </c>
      <c r="AC57">
        <f t="shared" si="0"/>
        <v>11.032966766402453</v>
      </c>
      <c r="AD57">
        <f t="shared" si="1"/>
        <v>657.8557497253762</v>
      </c>
      <c r="AE57">
        <f>'IDT-1'!C57</f>
        <v>0</v>
      </c>
      <c r="AF57" s="25"/>
      <c r="AG57">
        <f t="shared" si="2"/>
        <v>657.8557497253762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-0.23749999999999999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618.36295867832587</v>
      </c>
      <c r="P58" s="37">
        <v>32.347624467616384</v>
      </c>
      <c r="Q58" s="37">
        <v>11.54</v>
      </c>
      <c r="R58" s="39">
        <v>20.99</v>
      </c>
      <c r="S58" s="39">
        <v>0</v>
      </c>
      <c r="T58" s="38">
        <f>SUMPRODUCT(LTA!J58:AN58,LTA!J$101:AN$101,LTA!J$104:AN$104)</f>
        <v>200.51000000000002</v>
      </c>
      <c r="U58" s="38">
        <f>SUMPRODUCT(LTA!J58:AN58,LTA!J$102:AN$102,LTA!J$104:AN$104)</f>
        <v>106.82000000000001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-309</v>
      </c>
      <c r="AA58" s="76">
        <f>STOA!I58</f>
        <v>0</v>
      </c>
      <c r="AB58" s="76">
        <f>-STOA!O58</f>
        <v>-72.099999999999994</v>
      </c>
      <c r="AC58">
        <f t="shared" si="0"/>
        <v>11.124298759130971</v>
      </c>
      <c r="AD58">
        <f t="shared" si="1"/>
        <v>649.39503438681118</v>
      </c>
      <c r="AE58">
        <f>'IDT-1'!C58</f>
        <v>0</v>
      </c>
      <c r="AF58" s="25"/>
      <c r="AG58">
        <f t="shared" si="2"/>
        <v>649.39503438681118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-0.23749999999999999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616.70334727547515</v>
      </c>
      <c r="P59" s="37">
        <v>32.347624467616384</v>
      </c>
      <c r="Q59" s="37">
        <v>11.54</v>
      </c>
      <c r="R59" s="39">
        <v>20.99</v>
      </c>
      <c r="S59" s="39">
        <v>0</v>
      </c>
      <c r="T59" s="38">
        <f>SUMPRODUCT(LTA!J59:AN59,LTA!J$101:AN$101,LTA!J$104:AN$104)</f>
        <v>197.54000000000002</v>
      </c>
      <c r="U59" s="38">
        <f>SUMPRODUCT(LTA!J59:AN59,LTA!J$102:AN$102,LTA!J$104:AN$104)</f>
        <v>59.54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-309</v>
      </c>
      <c r="AA59" s="76">
        <f>STOA!I59</f>
        <v>0</v>
      </c>
      <c r="AB59" s="76">
        <f>-STOA!O59</f>
        <v>-72.099999999999994</v>
      </c>
      <c r="AC59">
        <f t="shared" si="0"/>
        <v>11.056831790188735</v>
      </c>
      <c r="AD59">
        <f t="shared" si="1"/>
        <v>640.81288995290265</v>
      </c>
      <c r="AE59">
        <f>'IDT-1'!C59</f>
        <v>0</v>
      </c>
      <c r="AF59" s="25"/>
      <c r="AG59">
        <f t="shared" si="2"/>
        <v>640.81288995290265</v>
      </c>
      <c r="AI59" s="35">
        <f>PXIL!I59</f>
        <v>0</v>
      </c>
      <c r="AJ59" s="35">
        <f>PXIL!O59</f>
        <v>0</v>
      </c>
      <c r="AK59" s="35">
        <f>RTM_IEX!I59</f>
        <v>43.26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-0.23749999999999999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615.45359705246005</v>
      </c>
      <c r="P60" s="37">
        <v>32.347624467616384</v>
      </c>
      <c r="Q60" s="37">
        <v>11.54</v>
      </c>
      <c r="R60" s="39">
        <v>20.99</v>
      </c>
      <c r="S60" s="39">
        <v>0</v>
      </c>
      <c r="T60" s="38">
        <f>SUMPRODUCT(LTA!J60:AN60,LTA!J$101:AN$101,LTA!J$104:AN$104)</f>
        <v>194.11</v>
      </c>
      <c r="U60" s="38">
        <f>SUMPRODUCT(LTA!J60:AN60,LTA!J$102:AN$102,LTA!J$104:AN$104)</f>
        <v>59.54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-304</v>
      </c>
      <c r="AA60" s="76">
        <f>STOA!I60</f>
        <v>0</v>
      </c>
      <c r="AB60" s="76">
        <f>-STOA!O60</f>
        <v>-72.099999999999994</v>
      </c>
      <c r="AC60">
        <f t="shared" si="0"/>
        <v>10.913553147036197</v>
      </c>
      <c r="AD60">
        <f t="shared" si="1"/>
        <v>632.62641837304022</v>
      </c>
      <c r="AE60">
        <f>'IDT-1'!C60</f>
        <v>0</v>
      </c>
      <c r="AF60" s="25"/>
      <c r="AG60">
        <f t="shared" si="2"/>
        <v>632.62641837304022</v>
      </c>
      <c r="AI60" s="35">
        <f>PXIL!I60</f>
        <v>0</v>
      </c>
      <c r="AJ60" s="35">
        <f>PXIL!O60</f>
        <v>0</v>
      </c>
      <c r="AK60" s="35">
        <f>RTM_IEX!I60</f>
        <v>34.61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-0.23749999999999999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619.66735814504034</v>
      </c>
      <c r="P61" s="37">
        <v>32.347624467616384</v>
      </c>
      <c r="Q61" s="37">
        <v>11.53</v>
      </c>
      <c r="R61" s="39">
        <v>20.99</v>
      </c>
      <c r="S61" s="39">
        <v>0</v>
      </c>
      <c r="T61" s="38">
        <f>SUMPRODUCT(LTA!J61:AN61,LTA!J$101:AN$101,LTA!J$104:AN$104)</f>
        <v>185.31</v>
      </c>
      <c r="U61" s="38">
        <f>SUMPRODUCT(LTA!J61:AN61,LTA!J$102:AN$102,LTA!J$104:AN$104)</f>
        <v>59.54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-304</v>
      </c>
      <c r="AA61" s="76">
        <f>STOA!I61</f>
        <v>0</v>
      </c>
      <c r="AB61" s="76">
        <f>-STOA!O61</f>
        <v>-72.099999999999994</v>
      </c>
      <c r="AC61">
        <f t="shared" si="0"/>
        <v>10.877702483558323</v>
      </c>
      <c r="AD61">
        <f t="shared" si="1"/>
        <v>628.06603012909841</v>
      </c>
      <c r="AE61">
        <f>'IDT-1'!C61</f>
        <v>0</v>
      </c>
      <c r="AF61" s="25"/>
      <c r="AG61">
        <f t="shared" si="2"/>
        <v>628.06603012909841</v>
      </c>
      <c r="AI61" s="35">
        <f>PXIL!I61</f>
        <v>0</v>
      </c>
      <c r="AJ61" s="35">
        <f>PXIL!O61</f>
        <v>0</v>
      </c>
      <c r="AK61" s="35">
        <f>RTM_IEX!I61</f>
        <v>34.61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-0.23749999999999999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619.66472811677988</v>
      </c>
      <c r="P62" s="37">
        <v>32.347624467616384</v>
      </c>
      <c r="Q62" s="37">
        <v>11.53</v>
      </c>
      <c r="R62" s="39">
        <v>20.99</v>
      </c>
      <c r="S62" s="39">
        <v>0</v>
      </c>
      <c r="T62" s="38">
        <f>SUMPRODUCT(LTA!J62:AN62,LTA!J$101:AN$101,LTA!J$104:AN$104)</f>
        <v>179.89000000000001</v>
      </c>
      <c r="U62" s="38">
        <f>SUMPRODUCT(LTA!J62:AN62,LTA!J$102:AN$102,LTA!J$104:AN$104)</f>
        <v>59.54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-304</v>
      </c>
      <c r="AA62" s="76">
        <f>STOA!I62</f>
        <v>0</v>
      </c>
      <c r="AB62" s="76">
        <f>-STOA!O62</f>
        <v>-72.099999999999994</v>
      </c>
      <c r="AC62">
        <f t="shared" si="0"/>
        <v>10.87292396933789</v>
      </c>
      <c r="AD62">
        <f t="shared" si="1"/>
        <v>627.45817861505827</v>
      </c>
      <c r="AE62">
        <f>'IDT-1'!C62</f>
        <v>0</v>
      </c>
      <c r="AF62" s="25"/>
      <c r="AG62">
        <f t="shared" si="2"/>
        <v>627.45817861505827</v>
      </c>
      <c r="AI62" s="35">
        <f>PXIL!I62</f>
        <v>0</v>
      </c>
      <c r="AJ62" s="35">
        <f>PXIL!O62</f>
        <v>0</v>
      </c>
      <c r="AK62" s="35">
        <f>RTM_IEX!I62</f>
        <v>39.42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-0.23749999999999999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624.0815295198214</v>
      </c>
      <c r="P63" s="37">
        <v>32.347624467616384</v>
      </c>
      <c r="Q63" s="37">
        <v>11.53</v>
      </c>
      <c r="R63" s="39">
        <v>21.14</v>
      </c>
      <c r="S63" s="39">
        <v>0</v>
      </c>
      <c r="T63" s="38">
        <f>SUMPRODUCT(LTA!J63:AN63,LTA!J$101:AN$101,LTA!J$104:AN$104)</f>
        <v>157.84</v>
      </c>
      <c r="U63" s="38">
        <f>SUMPRODUCT(LTA!J63:AN63,LTA!J$102:AN$102,LTA!J$104:AN$104)</f>
        <v>106.82000000000001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-299</v>
      </c>
      <c r="AA63" s="76">
        <f>STOA!I63</f>
        <v>0</v>
      </c>
      <c r="AB63" s="76">
        <f>-STOA!O63</f>
        <v>-72.099999999999994</v>
      </c>
      <c r="AC63">
        <f t="shared" si="0"/>
        <v>10.837169611694637</v>
      </c>
      <c r="AD63">
        <f t="shared" si="1"/>
        <v>612.87073437574315</v>
      </c>
      <c r="AE63">
        <f>'IDT-1'!C63</f>
        <v>0</v>
      </c>
      <c r="AF63" s="25"/>
      <c r="AG63">
        <f t="shared" si="2"/>
        <v>612.87073437574315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-0.23749999999999999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623.2713157517054</v>
      </c>
      <c r="P64" s="37">
        <v>32.347624467616384</v>
      </c>
      <c r="Q64" s="37">
        <v>11.53</v>
      </c>
      <c r="R64" s="39">
        <v>21.14</v>
      </c>
      <c r="S64" s="39">
        <v>0</v>
      </c>
      <c r="T64" s="38">
        <f>SUMPRODUCT(LTA!J64:AN64,LTA!J$101:AN$101,LTA!J$104:AN$104)</f>
        <v>147.6</v>
      </c>
      <c r="U64" s="38">
        <f>SUMPRODUCT(LTA!J64:AN64,LTA!J$102:AN$102,LTA!J$104:AN$104)</f>
        <v>106.82000000000001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-289</v>
      </c>
      <c r="AA64" s="76">
        <f>STOA!I64</f>
        <v>0</v>
      </c>
      <c r="AB64" s="76">
        <f>-STOA!O64</f>
        <v>-72.099999999999994</v>
      </c>
      <c r="AC64">
        <f t="shared" si="0"/>
        <v>10.71167135289031</v>
      </c>
      <c r="AD64">
        <f t="shared" si="1"/>
        <v>606.94601886643147</v>
      </c>
      <c r="AE64">
        <f>'IDT-1'!C64</f>
        <v>0</v>
      </c>
      <c r="AF64" s="25"/>
      <c r="AG64">
        <f t="shared" si="2"/>
        <v>606.94601886643147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-0.23749999999999999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630.31459235661305</v>
      </c>
      <c r="P65" s="37">
        <v>32.347624467616384</v>
      </c>
      <c r="Q65" s="37">
        <v>22.02</v>
      </c>
      <c r="R65" s="39">
        <v>21.14</v>
      </c>
      <c r="S65" s="39">
        <v>0</v>
      </c>
      <c r="T65" s="38">
        <f>SUMPRODUCT(LTA!J65:AN65,LTA!J$101:AN$101,LTA!J$104:AN$104)</f>
        <v>134.56</v>
      </c>
      <c r="U65" s="38">
        <f>SUMPRODUCT(LTA!J65:AN65,LTA!J$102:AN$102,LTA!J$104:AN$104)</f>
        <v>106.82000000000001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-295</v>
      </c>
      <c r="AA65" s="76">
        <f>STOA!I65</f>
        <v>0</v>
      </c>
      <c r="AB65" s="76">
        <f>-STOA!O65</f>
        <v>-72.099999999999994</v>
      </c>
      <c r="AC65">
        <f t="shared" si="0"/>
        <v>10.675967045865152</v>
      </c>
      <c r="AD65">
        <f t="shared" si="1"/>
        <v>620.47499977836435</v>
      </c>
      <c r="AE65">
        <f>'IDT-1'!C65</f>
        <v>0</v>
      </c>
      <c r="AF65" s="25"/>
      <c r="AG65">
        <f t="shared" si="2"/>
        <v>620.47499977836435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-0.23749999999999999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650.95325064081942</v>
      </c>
      <c r="P66" s="37">
        <v>65.31</v>
      </c>
      <c r="Q66" s="37">
        <v>22.02</v>
      </c>
      <c r="R66" s="39">
        <v>21.14</v>
      </c>
      <c r="S66" s="39">
        <v>0</v>
      </c>
      <c r="T66" s="38">
        <f>SUMPRODUCT(LTA!J66:AN66,LTA!J$101:AN$101,LTA!J$104:AN$104)</f>
        <v>120.5</v>
      </c>
      <c r="U66" s="38">
        <f>SUMPRODUCT(LTA!J66:AN66,LTA!J$102:AN$102,LTA!J$104:AN$104)</f>
        <v>106.82000000000001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-335</v>
      </c>
      <c r="AA66" s="76">
        <f>STOA!I66</f>
        <v>0</v>
      </c>
      <c r="AB66" s="76">
        <f>-STOA!O66</f>
        <v>-72.099999999999994</v>
      </c>
      <c r="AC66">
        <f t="shared" si="0"/>
        <v>11.298839840938726</v>
      </c>
      <c r="AD66">
        <f t="shared" si="1"/>
        <v>619.39316079988066</v>
      </c>
      <c r="AE66">
        <f>'IDT-1'!C66</f>
        <v>0</v>
      </c>
      <c r="AF66" s="25"/>
      <c r="AG66">
        <f t="shared" si="2"/>
        <v>619.39316079988066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-0.23749999999999999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652.92155117072105</v>
      </c>
      <c r="P67" s="37">
        <v>65.31</v>
      </c>
      <c r="Q67" s="37">
        <v>22.02</v>
      </c>
      <c r="R67" s="39">
        <v>21.289999999999996</v>
      </c>
      <c r="S67" s="39">
        <v>0</v>
      </c>
      <c r="T67" s="38">
        <f>SUMPRODUCT(LTA!J67:AN67,LTA!J$101:AN$101,LTA!J$104:AN$104)</f>
        <v>110.2</v>
      </c>
      <c r="U67" s="38">
        <f>SUMPRODUCT(LTA!J67:AN67,LTA!J$102:AN$102,LTA!J$104:AN$104)</f>
        <v>106.82000000000001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-320</v>
      </c>
      <c r="AA67" s="76">
        <f>STOA!I67</f>
        <v>0</v>
      </c>
      <c r="AB67" s="76">
        <f>-STOA!O67</f>
        <v>-72.099999999999994</v>
      </c>
      <c r="AC67">
        <f t="shared" si="0"/>
        <v>11.117102810832893</v>
      </c>
      <c r="AD67">
        <f t="shared" si="1"/>
        <v>626.39319835988806</v>
      </c>
      <c r="AE67">
        <f>'IDT-1'!C67</f>
        <v>0</v>
      </c>
      <c r="AF67" s="25"/>
      <c r="AG67">
        <f t="shared" si="2"/>
        <v>626.39319835988806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-0.23749999999999999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655.09303868018344</v>
      </c>
      <c r="P68" s="37">
        <v>65.306619040223637</v>
      </c>
      <c r="Q68" s="37">
        <v>22.02</v>
      </c>
      <c r="R68" s="39">
        <v>21.289999999999996</v>
      </c>
      <c r="S68" s="39">
        <v>0</v>
      </c>
      <c r="T68" s="38">
        <f>SUMPRODUCT(LTA!J68:AN68,LTA!J$101:AN$101,LTA!J$104:AN$104)</f>
        <v>96.92</v>
      </c>
      <c r="U68" s="38">
        <f>SUMPRODUCT(LTA!J68:AN68,LTA!J$102:AN$102,LTA!J$104:AN$104)</f>
        <v>106.82000000000001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-300</v>
      </c>
      <c r="AA68" s="76">
        <f>STOA!I68</f>
        <v>0</v>
      </c>
      <c r="AB68" s="76">
        <f>-STOA!O68</f>
        <v>-72.099999999999994</v>
      </c>
      <c r="AC68">
        <f t="shared" ref="AC68:AC98" si="3">SUMIF(B68:AB68,"&gt;0")*$AC$2-SUMIF(B68:AB68,"&lt;0")*($AC$2/(1-$AC$2))+SUMIF(AI68:AR68,"&gt;0")*$AC$2-SUMIF(AI68:AR68,"&lt;0")*($AC$2/(1-$AC$2))</f>
        <v>10.873203676268357</v>
      </c>
      <c r="AD68">
        <f t="shared" ref="AD68:AD98" si="4">SUM(B68:AB68,AI68:AV68)-AC68</f>
        <v>635.52520404413872</v>
      </c>
      <c r="AE68">
        <f>'IDT-1'!C68</f>
        <v>0</v>
      </c>
      <c r="AF68" s="25"/>
      <c r="AG68">
        <f t="shared" ref="AG68:AG98" si="5">SUM(AD68:AF68)</f>
        <v>635.52520404413872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-0.23749999999999999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680.74691751575187</v>
      </c>
      <c r="P69" s="37">
        <v>67.260000000000005</v>
      </c>
      <c r="Q69" s="37">
        <v>22.019999999999996</v>
      </c>
      <c r="R69" s="39">
        <v>21.289999999999996</v>
      </c>
      <c r="S69" s="39">
        <v>0</v>
      </c>
      <c r="T69" s="38">
        <f>SUMPRODUCT(LTA!J69:AN69,LTA!J$101:AN$101,LTA!J$104:AN$104)</f>
        <v>87.97999999999999</v>
      </c>
      <c r="U69" s="38">
        <f>SUMPRODUCT(LTA!J69:AN69,LTA!J$102:AN$102,LTA!J$104:AN$104)</f>
        <v>106.82000000000001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-323</v>
      </c>
      <c r="AA69" s="76">
        <f>STOA!I69</f>
        <v>0</v>
      </c>
      <c r="AB69" s="76">
        <f>-STOA!O69</f>
        <v>-72.099999999999994</v>
      </c>
      <c r="AC69">
        <f t="shared" si="3"/>
        <v>11.199618623171947</v>
      </c>
      <c r="AD69">
        <f t="shared" si="4"/>
        <v>630.8660488925799</v>
      </c>
      <c r="AE69">
        <f>'IDT-1'!C69</f>
        <v>0</v>
      </c>
      <c r="AF69" s="25"/>
      <c r="AG69">
        <f t="shared" si="5"/>
        <v>630.8660488925799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-0.23749999999999999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47.997858767899352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745.5582009798062</v>
      </c>
      <c r="P70" s="37">
        <v>67.260000000000005</v>
      </c>
      <c r="Q70" s="37">
        <v>22.019999999999996</v>
      </c>
      <c r="R70" s="39">
        <v>21.289999999999996</v>
      </c>
      <c r="S70" s="39">
        <v>0</v>
      </c>
      <c r="T70" s="38">
        <f>SUMPRODUCT(LTA!J70:AN70,LTA!J$101:AN$101,LTA!J$104:AN$104)</f>
        <v>75.58</v>
      </c>
      <c r="U70" s="38">
        <f>SUMPRODUCT(LTA!J70:AN70,LTA!J$102:AN$102,LTA!J$104:AN$104)</f>
        <v>107.15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-244</v>
      </c>
      <c r="AA70" s="76">
        <f>STOA!I70</f>
        <v>0</v>
      </c>
      <c r="AB70" s="76">
        <f>-STOA!O70</f>
        <v>-72.099999999999994</v>
      </c>
      <c r="AC70">
        <f t="shared" si="3"/>
        <v>11.898966709037545</v>
      </c>
      <c r="AD70">
        <f t="shared" si="4"/>
        <v>645.53584303866808</v>
      </c>
      <c r="AE70">
        <f>'IDT-1'!C70</f>
        <v>0</v>
      </c>
      <c r="AF70" s="25"/>
      <c r="AG70">
        <f t="shared" si="5"/>
        <v>645.53584303866808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-116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2.7529399999999997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47.997858767899352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723.29755607371294</v>
      </c>
      <c r="P71" s="37">
        <v>67.95</v>
      </c>
      <c r="Q71" s="37">
        <v>22.019999999999996</v>
      </c>
      <c r="R71" s="39">
        <v>20.81</v>
      </c>
      <c r="S71" s="39">
        <v>0</v>
      </c>
      <c r="T71" s="38">
        <f>SUMPRODUCT(LTA!J71:AN71,LTA!J$101:AN$101,LTA!J$104:AN$104)</f>
        <v>61.22</v>
      </c>
      <c r="U71" s="38">
        <f>SUMPRODUCT(LTA!J71:AN71,LTA!J$102:AN$102,LTA!J$104:AN$104)</f>
        <v>107.15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-295</v>
      </c>
      <c r="AA71" s="76">
        <f>STOA!I71</f>
        <v>0</v>
      </c>
      <c r="AB71" s="76">
        <f>-STOA!O71</f>
        <v>-72.099999999999994</v>
      </c>
      <c r="AC71">
        <f t="shared" si="3"/>
        <v>11.180701656778888</v>
      </c>
      <c r="AD71">
        <f t="shared" si="4"/>
        <v>664.75847318483341</v>
      </c>
      <c r="AE71">
        <f>'IDT-1'!C71</f>
        <v>0</v>
      </c>
      <c r="AF71" s="25"/>
      <c r="AG71">
        <f t="shared" si="5"/>
        <v>664.75847318483341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2.7529399999999997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47.997858767899352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740.43670833104284</v>
      </c>
      <c r="P72" s="37">
        <v>67.95</v>
      </c>
      <c r="Q72" s="37">
        <v>22.019999999999996</v>
      </c>
      <c r="R72" s="39">
        <v>14.832667266187052</v>
      </c>
      <c r="S72" s="39">
        <v>0</v>
      </c>
      <c r="T72" s="38">
        <f>SUMPRODUCT(LTA!J72:AN72,LTA!J$101:AN$101,LTA!J$104:AN$104)</f>
        <v>50.55</v>
      </c>
      <c r="U72" s="38">
        <f>SUMPRODUCT(LTA!J72:AN72,LTA!J$102:AN$102,LTA!J$104:AN$104)</f>
        <v>107.15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-190</v>
      </c>
      <c r="AA72" s="76">
        <f>STOA!I72</f>
        <v>0</v>
      </c>
      <c r="AB72" s="76">
        <f>-STOA!O72</f>
        <v>-72.099999999999994</v>
      </c>
      <c r="AC72">
        <f t="shared" si="3"/>
        <v>10.909391709171169</v>
      </c>
      <c r="AD72">
        <f t="shared" si="4"/>
        <v>700.52160265595819</v>
      </c>
      <c r="AE72">
        <f>'IDT-1'!C72</f>
        <v>0</v>
      </c>
      <c r="AF72" s="25"/>
      <c r="AG72">
        <f t="shared" si="5"/>
        <v>700.52160265595819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-80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2.7529399999999997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47.997858767899352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774.03209290850282</v>
      </c>
      <c r="P73" s="37">
        <v>67.95</v>
      </c>
      <c r="Q73" s="37">
        <v>22.019999999999996</v>
      </c>
      <c r="R73" s="39">
        <v>7.99</v>
      </c>
      <c r="S73" s="39">
        <v>0</v>
      </c>
      <c r="T73" s="38">
        <f>SUMPRODUCT(LTA!J73:AN73,LTA!J$101:AN$101,LTA!J$104:AN$104)</f>
        <v>38.22</v>
      </c>
      <c r="U73" s="38">
        <f>SUMPRODUCT(LTA!J73:AN73,LTA!J$102:AN$102,LTA!J$104:AN$104)</f>
        <v>107.15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-199</v>
      </c>
      <c r="AA73" s="76">
        <f>STOA!I73</f>
        <v>0</v>
      </c>
      <c r="AB73" s="76">
        <f>-STOA!O73</f>
        <v>-72.099999999999994</v>
      </c>
      <c r="AC73">
        <f t="shared" si="3"/>
        <v>11.257728452677229</v>
      </c>
      <c r="AD73">
        <f t="shared" si="4"/>
        <v>684.59598322372494</v>
      </c>
      <c r="AE73">
        <f>'IDT-1'!C73</f>
        <v>0</v>
      </c>
      <c r="AF73" s="25"/>
      <c r="AG73">
        <f t="shared" si="5"/>
        <v>684.59598322372494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-101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2.7529399999999997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47.997858767899352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761.97209290850287</v>
      </c>
      <c r="P74" s="37">
        <v>67.95</v>
      </c>
      <c r="Q74" s="37">
        <v>22.019999999999996</v>
      </c>
      <c r="R74" s="39">
        <v>3.11</v>
      </c>
      <c r="S74" s="39">
        <v>0</v>
      </c>
      <c r="T74" s="38">
        <f>SUMPRODUCT(LTA!J74:AN74,LTA!J$101:AN$101,LTA!J$104:AN$104)</f>
        <v>27.42</v>
      </c>
      <c r="U74" s="38">
        <f>SUMPRODUCT(LTA!J74:AN74,LTA!J$102:AN$102,LTA!J$104:AN$104)</f>
        <v>107.15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-245</v>
      </c>
      <c r="AA74" s="76">
        <f>STOA!I74</f>
        <v>0</v>
      </c>
      <c r="AB74" s="76">
        <f>-STOA!O74</f>
        <v>-72.099999999999994</v>
      </c>
      <c r="AC74">
        <f t="shared" si="3"/>
        <v>10.774071631068679</v>
      </c>
      <c r="AD74">
        <f t="shared" si="4"/>
        <v>691.33964004533357</v>
      </c>
      <c r="AE74">
        <f>'IDT-1'!C74</f>
        <v>0</v>
      </c>
      <c r="AF74" s="25"/>
      <c r="AG74">
        <f t="shared" si="5"/>
        <v>691.33964004533357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-21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2.7529399999999997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57.597450086325203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782.59725040347644</v>
      </c>
      <c r="P75" s="37">
        <v>67.95</v>
      </c>
      <c r="Q75" s="37">
        <v>22.019999999999996</v>
      </c>
      <c r="R75" s="39">
        <v>0</v>
      </c>
      <c r="S75" s="39">
        <v>0</v>
      </c>
      <c r="T75" s="38">
        <f>SUMPRODUCT(LTA!J75:AN75,LTA!J$101:AN$101,LTA!J$104:AN$104)</f>
        <v>20.170000000000002</v>
      </c>
      <c r="U75" s="38">
        <f>SUMPRODUCT(LTA!J75:AN75,LTA!J$102:AN$102,LTA!J$104:AN$104)</f>
        <v>107.15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-13</v>
      </c>
      <c r="AA75" s="76">
        <f>STOA!I75</f>
        <v>0</v>
      </c>
      <c r="AB75" s="76">
        <f>-STOA!O75</f>
        <v>-264.36</v>
      </c>
      <c r="AC75">
        <f t="shared" si="3"/>
        <v>10.529597083020613</v>
      </c>
      <c r="AD75">
        <f t="shared" si="4"/>
        <v>762.25708340678102</v>
      </c>
      <c r="AE75">
        <f>'IDT-1'!C75</f>
        <v>-7.1970000000000001</v>
      </c>
      <c r="AF75" s="25"/>
      <c r="AG75">
        <f t="shared" si="5"/>
        <v>755.06008340678102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-10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2.7529399999999997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57.597548101481358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782.59725040347644</v>
      </c>
      <c r="P76" s="37">
        <v>67.95</v>
      </c>
      <c r="Q76" s="37">
        <v>22.019999999999996</v>
      </c>
      <c r="R76" s="39">
        <v>0</v>
      </c>
      <c r="S76" s="39">
        <v>0</v>
      </c>
      <c r="T76" s="38">
        <f>SUMPRODUCT(LTA!J76:AN76,LTA!J$101:AN$101,LTA!J$104:AN$104)</f>
        <v>15.56</v>
      </c>
      <c r="U76" s="38">
        <f>SUMPRODUCT(LTA!J76:AN76,LTA!J$102:AN$102,LTA!J$104:AN$104)</f>
        <v>107.15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-264.36</v>
      </c>
      <c r="AC76">
        <f t="shared" si="3"/>
        <v>10.391442709864975</v>
      </c>
      <c r="AD76">
        <f t="shared" si="4"/>
        <v>770.78533579509281</v>
      </c>
      <c r="AE76">
        <f>'IDT-1'!C76</f>
        <v>-5</v>
      </c>
      <c r="AF76" s="25"/>
      <c r="AG76">
        <f t="shared" si="5"/>
        <v>765.78533579509281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2.7529399999999997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57.597524284363438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784.89607957386011</v>
      </c>
      <c r="P77" s="37">
        <v>67.95</v>
      </c>
      <c r="Q77" s="37">
        <v>22.019999999999996</v>
      </c>
      <c r="R77" s="39">
        <v>0</v>
      </c>
      <c r="S77" s="39">
        <v>0</v>
      </c>
      <c r="T77" s="38">
        <f>SUMPRODUCT(LTA!J77:AN77,LTA!J$101:AN$101,LTA!J$104:AN$104)</f>
        <v>13.48</v>
      </c>
      <c r="U77" s="38">
        <f>SUMPRODUCT(LTA!J77:AN77,LTA!J$102:AN$102,LTA!J$104:AN$104)</f>
        <v>107.15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-312.41999999999996</v>
      </c>
      <c r="AC77">
        <f t="shared" si="3"/>
        <v>10.692351165456369</v>
      </c>
      <c r="AD77">
        <f t="shared" si="4"/>
        <v>732.64323269276736</v>
      </c>
      <c r="AE77">
        <f>'IDT-1'!C77</f>
        <v>0</v>
      </c>
      <c r="AF77" s="25"/>
      <c r="AG77">
        <f t="shared" si="5"/>
        <v>732.64323269276736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2.7529399999999997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57.597524284363438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784.89607957386011</v>
      </c>
      <c r="P78" s="37">
        <v>67.95</v>
      </c>
      <c r="Q78" s="37">
        <v>22.019999999999996</v>
      </c>
      <c r="R78" s="39">
        <v>0</v>
      </c>
      <c r="S78" s="39">
        <v>0</v>
      </c>
      <c r="T78" s="38">
        <f>SUMPRODUCT(LTA!J78:AN78,LTA!J$101:AN$101,LTA!J$104:AN$104)</f>
        <v>13.33</v>
      </c>
      <c r="U78" s="38">
        <f>SUMPRODUCT(LTA!J78:AN78,LTA!J$102:AN$102,LTA!J$104:AN$104)</f>
        <v>107.15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-312.41999999999996</v>
      </c>
      <c r="AC78">
        <f t="shared" si="3"/>
        <v>10.691181165456367</v>
      </c>
      <c r="AD78">
        <f t="shared" si="4"/>
        <v>732.49440269276727</v>
      </c>
      <c r="AE78">
        <f>'IDT-1'!C78</f>
        <v>0</v>
      </c>
      <c r="AF78" s="25"/>
      <c r="AG78">
        <f t="shared" si="5"/>
        <v>732.49440269276727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2.7529399999999997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57.597524284363438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780.50678932551136</v>
      </c>
      <c r="P79" s="37">
        <v>67.95</v>
      </c>
      <c r="Q79" s="37">
        <v>22.019999999999996</v>
      </c>
      <c r="R79" s="39">
        <v>0</v>
      </c>
      <c r="S79" s="39">
        <v>0</v>
      </c>
      <c r="T79" s="38">
        <f>SUMPRODUCT(LTA!J79:AN79,LTA!J$101:AN$101,LTA!J$104:AN$104)</f>
        <v>13.33</v>
      </c>
      <c r="U79" s="38">
        <f>SUMPRODUCT(LTA!J79:AN79,LTA!J$102:AN$102,LTA!J$104:AN$104)</f>
        <v>107.15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-312.41999999999996</v>
      </c>
      <c r="AC79">
        <f t="shared" si="3"/>
        <v>10.656944701519247</v>
      </c>
      <c r="AD79">
        <f t="shared" si="4"/>
        <v>728.1393489083556</v>
      </c>
      <c r="AE79">
        <f>'IDT-1'!C79</f>
        <v>0</v>
      </c>
      <c r="AF79" s="25"/>
      <c r="AG79">
        <f t="shared" si="5"/>
        <v>728.1393489083556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2.7529399999999997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57.597524284363438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768.64734865607943</v>
      </c>
      <c r="P80" s="37">
        <v>67.95</v>
      </c>
      <c r="Q80" s="37">
        <v>22.019999999999996</v>
      </c>
      <c r="R80" s="39">
        <v>0</v>
      </c>
      <c r="S80" s="39">
        <v>0</v>
      </c>
      <c r="T80" s="38">
        <f>SUMPRODUCT(LTA!J80:AN80,LTA!J$101:AN$101,LTA!J$104:AN$104)</f>
        <v>13.33</v>
      </c>
      <c r="U80" s="38">
        <f>SUMPRODUCT(LTA!J80:AN80,LTA!J$102:AN$102,LTA!J$104:AN$104)</f>
        <v>107.15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-312.41999999999996</v>
      </c>
      <c r="AC80">
        <f t="shared" si="3"/>
        <v>10.564441064297679</v>
      </c>
      <c r="AD80">
        <f t="shared" si="4"/>
        <v>716.37241187614529</v>
      </c>
      <c r="AE80">
        <f>'IDT-1'!C80</f>
        <v>0</v>
      </c>
      <c r="AF80" s="25"/>
      <c r="AG80">
        <f t="shared" si="5"/>
        <v>716.37241187614529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2.7529399999999997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57.597524284363438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757.00142166411331</v>
      </c>
      <c r="P81" s="37">
        <v>67.95</v>
      </c>
      <c r="Q81" s="37">
        <v>22.019999999999996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107.15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-312.41999999999996</v>
      </c>
      <c r="AC81">
        <f t="shared" si="3"/>
        <v>10.552216016586387</v>
      </c>
      <c r="AD81">
        <f t="shared" si="4"/>
        <v>694.73870993189053</v>
      </c>
      <c r="AE81">
        <f>'IDT-1'!C81</f>
        <v>0</v>
      </c>
      <c r="AF81" s="25"/>
      <c r="AG81">
        <f t="shared" si="5"/>
        <v>694.73870993189053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2.7529399999999997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47.997686189443243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746.4582371502479</v>
      </c>
      <c r="P82" s="37">
        <v>67.95</v>
      </c>
      <c r="Q82" s="37">
        <v>22.019999999999996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107.15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-312.41999999999996</v>
      </c>
      <c r="AC82">
        <f t="shared" si="3"/>
        <v>10.395100440237858</v>
      </c>
      <c r="AD82">
        <f t="shared" si="4"/>
        <v>674.75280289945329</v>
      </c>
      <c r="AE82">
        <f>'IDT-1'!C82</f>
        <v>0</v>
      </c>
      <c r="AF82" s="25"/>
      <c r="AG82">
        <f t="shared" si="5"/>
        <v>674.75280289945329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2.7529399999999997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47.99773968732341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704.24968484400301</v>
      </c>
      <c r="P83" s="37">
        <v>67.95</v>
      </c>
      <c r="Q83" s="37">
        <v>22.019999999999996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107.15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-264.36</v>
      </c>
      <c r="AC83">
        <f t="shared" si="3"/>
        <v>9.750949739131487</v>
      </c>
      <c r="AD83">
        <f t="shared" si="4"/>
        <v>673.24845479219505</v>
      </c>
      <c r="AE83">
        <f>'IDT-1'!C83</f>
        <v>-15</v>
      </c>
      <c r="AF83" s="25"/>
      <c r="AG83">
        <f t="shared" si="5"/>
        <v>658.24845479219505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-18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2.7529399999999997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47.99773968732341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690.51166011892826</v>
      </c>
      <c r="P84" s="37">
        <v>67.95</v>
      </c>
      <c r="Q84" s="37">
        <v>22.019999999999996</v>
      </c>
      <c r="R84" s="39">
        <v>0</v>
      </c>
      <c r="S84" s="39">
        <v>0</v>
      </c>
      <c r="T84" s="38">
        <f>SUMPRODUCT(LTA!J84:AN84,LTA!J$101:AN$101,LTA!J$104:AN$104)</f>
        <v>13.33</v>
      </c>
      <c r="U84" s="38">
        <f>SUMPRODUCT(LTA!J84:AN84,LTA!J$102:AN$102,LTA!J$104:AN$104)</f>
        <v>107.15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-264.36</v>
      </c>
      <c r="AC84">
        <f t="shared" si="3"/>
        <v>9.5022894171890258</v>
      </c>
      <c r="AD84">
        <f t="shared" si="4"/>
        <v>677.75909038906275</v>
      </c>
      <c r="AE84">
        <f>'IDT-1'!C84</f>
        <v>-30</v>
      </c>
      <c r="AF84" s="25"/>
      <c r="AG84">
        <f t="shared" si="5"/>
        <v>647.75909038906275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2.7529399999999997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47.99773968732341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689.89455747739362</v>
      </c>
      <c r="P85" s="37">
        <v>67.95</v>
      </c>
      <c r="Q85" s="37">
        <v>22.019999999999996</v>
      </c>
      <c r="R85" s="39">
        <v>0</v>
      </c>
      <c r="S85" s="39">
        <v>0</v>
      </c>
      <c r="T85" s="38">
        <f>SUMPRODUCT(LTA!J85:AN85,LTA!J$101:AN$101,LTA!J$104:AN$104)</f>
        <v>13.33</v>
      </c>
      <c r="U85" s="38">
        <f>SUMPRODUCT(LTA!J85:AN85,LTA!J$102:AN$102,LTA!J$104:AN$104)</f>
        <v>107.15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-264.36</v>
      </c>
      <c r="AC85">
        <f t="shared" si="3"/>
        <v>9.4974760165850558</v>
      </c>
      <c r="AD85">
        <f t="shared" si="4"/>
        <v>677.146801148132</v>
      </c>
      <c r="AE85">
        <f>'IDT-1'!C85</f>
        <v>-35</v>
      </c>
      <c r="AF85" s="25"/>
      <c r="AG85">
        <f t="shared" si="5"/>
        <v>642.146801148132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2.7529399999999997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47.99773968732341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670.55575420616742</v>
      </c>
      <c r="P86" s="37">
        <v>67.95</v>
      </c>
      <c r="Q86" s="37">
        <v>22.019999999999996</v>
      </c>
      <c r="R86" s="39">
        <v>0</v>
      </c>
      <c r="S86" s="39">
        <v>0</v>
      </c>
      <c r="T86" s="38">
        <f>SUMPRODUCT(LTA!J86:AN86,LTA!J$101:AN$101,LTA!J$104:AN$104)</f>
        <v>13.33</v>
      </c>
      <c r="U86" s="38">
        <f>SUMPRODUCT(LTA!J86:AN86,LTA!J$102:AN$102,LTA!J$104:AN$104)</f>
        <v>107.15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-264.36</v>
      </c>
      <c r="AC86">
        <f t="shared" si="3"/>
        <v>9.3466333510694906</v>
      </c>
      <c r="AD86">
        <f t="shared" si="4"/>
        <v>657.9588405424214</v>
      </c>
      <c r="AE86">
        <f>'IDT-1'!C86</f>
        <v>-37.679000000000002</v>
      </c>
      <c r="AF86" s="25"/>
      <c r="AG86">
        <f t="shared" si="5"/>
        <v>620.27984054242143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2.7529399999999997</v>
      </c>
      <c r="E87">
        <f>GT_NG!Q87</f>
        <v>-0.16249999999999998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47.99773968732341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642.57432101466213</v>
      </c>
      <c r="P87" s="37">
        <v>45.18</v>
      </c>
      <c r="Q87" s="37">
        <v>22.019999999999996</v>
      </c>
      <c r="R87" s="39">
        <v>0</v>
      </c>
      <c r="S87" s="39">
        <v>0</v>
      </c>
      <c r="T87" s="38">
        <f>SUMPRODUCT(LTA!J87:AN87,LTA!J$101:AN$101,LTA!J$104:AN$104)</f>
        <v>13.33</v>
      </c>
      <c r="U87" s="38">
        <f>SUMPRODUCT(LTA!J87:AN87,LTA!J$102:AN$102,LTA!J$104:AN$104)</f>
        <v>107.15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32.68</v>
      </c>
      <c r="Z87" s="35">
        <f>IEX!O87</f>
        <v>0</v>
      </c>
      <c r="AA87" s="76">
        <f>STOA!I87</f>
        <v>0</v>
      </c>
      <c r="AB87" s="76">
        <f>-STOA!O87</f>
        <v>-264.36</v>
      </c>
      <c r="AC87">
        <f t="shared" si="3"/>
        <v>9.2062385708856862</v>
      </c>
      <c r="AD87">
        <f t="shared" si="4"/>
        <v>639.95626213109972</v>
      </c>
      <c r="AE87">
        <f>'IDT-1'!C87</f>
        <v>-22.861999999999998</v>
      </c>
      <c r="AF87" s="25"/>
      <c r="AG87">
        <f t="shared" si="5"/>
        <v>617.09426213109975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2.7529399999999997</v>
      </c>
      <c r="E88">
        <f>GT_NG!Q88</f>
        <v>-0.16249999999999998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47.99773968732341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641.70238075544432</v>
      </c>
      <c r="P88" s="37">
        <v>45.18</v>
      </c>
      <c r="Q88" s="37">
        <v>22.02</v>
      </c>
      <c r="R88" s="39">
        <v>0</v>
      </c>
      <c r="S88" s="39">
        <v>0</v>
      </c>
      <c r="T88" s="38">
        <f>SUMPRODUCT(LTA!J88:AN88,LTA!J$101:AN$101,LTA!J$104:AN$104)</f>
        <v>13.33</v>
      </c>
      <c r="U88" s="38">
        <f>SUMPRODUCT(LTA!J88:AN88,LTA!J$102:AN$102,LTA!J$104:AN$104)</f>
        <v>107.15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17.3</v>
      </c>
      <c r="Z88" s="35">
        <f>IEX!O88</f>
        <v>0</v>
      </c>
      <c r="AA88" s="76">
        <f>STOA!I88</f>
        <v>0</v>
      </c>
      <c r="AB88" s="76">
        <f>-STOA!O88</f>
        <v>-264.36</v>
      </c>
      <c r="AC88">
        <f t="shared" si="3"/>
        <v>9.0794734368637879</v>
      </c>
      <c r="AD88">
        <f t="shared" si="4"/>
        <v>623.8310870059039</v>
      </c>
      <c r="AE88">
        <f>'IDT-1'!C88</f>
        <v>-12.278</v>
      </c>
      <c r="AF88" s="25"/>
      <c r="AG88">
        <f t="shared" si="5"/>
        <v>611.55308700590388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2.7529399999999997</v>
      </c>
      <c r="E89">
        <f>GT_NG!Q89</f>
        <v>-0.16249999999999998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47.99773968732341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644.44452697723045</v>
      </c>
      <c r="P89" s="37">
        <v>45.18</v>
      </c>
      <c r="Q89" s="37">
        <v>22.02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109.15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-32</v>
      </c>
      <c r="AA89" s="76">
        <f>STOA!I89</f>
        <v>0</v>
      </c>
      <c r="AB89" s="76">
        <f>-STOA!O89</f>
        <v>-264.36</v>
      </c>
      <c r="AC89">
        <f t="shared" si="3"/>
        <v>9.233084362437058</v>
      </c>
      <c r="AD89">
        <f t="shared" si="4"/>
        <v>579.1196223021168</v>
      </c>
      <c r="AE89">
        <f>'IDT-1'!C89</f>
        <v>0</v>
      </c>
      <c r="AF89" s="25"/>
      <c r="AG89">
        <f t="shared" si="5"/>
        <v>579.1196223021168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2.7529399999999997</v>
      </c>
      <c r="E90">
        <f>GT_NG!Q90</f>
        <v>-0.16249999999999998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47.99773968732341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641.70145264934433</v>
      </c>
      <c r="P90" s="37">
        <v>32.68</v>
      </c>
      <c r="Q90" s="37">
        <v>22.02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108.15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-32</v>
      </c>
      <c r="AA90" s="76">
        <f>STOA!I90</f>
        <v>0</v>
      </c>
      <c r="AB90" s="76">
        <f>-STOA!O90</f>
        <v>-264.36</v>
      </c>
      <c r="AC90">
        <f t="shared" si="3"/>
        <v>9.1063883826795458</v>
      </c>
      <c r="AD90">
        <f t="shared" si="4"/>
        <v>563.00324395398809</v>
      </c>
      <c r="AE90">
        <f>'IDT-1'!C90</f>
        <v>0</v>
      </c>
      <c r="AF90" s="25"/>
      <c r="AG90">
        <f t="shared" si="5"/>
        <v>563.00324395398809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2.7529399999999997</v>
      </c>
      <c r="E91">
        <f>GT_NG!Q91</f>
        <v>-0.16249999999999998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48.37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643.27591264934426</v>
      </c>
      <c r="P91" s="37">
        <v>32.68</v>
      </c>
      <c r="Q91" s="37">
        <v>22.02</v>
      </c>
      <c r="R91" s="39">
        <v>0</v>
      </c>
      <c r="S91" s="39">
        <v>0</v>
      </c>
      <c r="T91" s="38">
        <f>SUMPRODUCT(LTA!J91:AN91,LTA!J$101:AN$101,LTA!J$104:AN$104)</f>
        <v>18.329999999999998</v>
      </c>
      <c r="U91" s="38">
        <f>SUMPRODUCT(LTA!J91:AN91,LTA!J$102:AN$102,LTA!J$104:AN$104)</f>
        <v>108.48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-35</v>
      </c>
      <c r="AA91" s="76">
        <f>STOA!I91</f>
        <v>0</v>
      </c>
      <c r="AB91" s="76">
        <f>-STOA!O91</f>
        <v>-279.60000000000002</v>
      </c>
      <c r="AC91">
        <f t="shared" si="3"/>
        <v>9.3065372465931251</v>
      </c>
      <c r="AD91">
        <f t="shared" si="4"/>
        <v>551.83981540275101</v>
      </c>
      <c r="AE91">
        <f>'IDT-1'!C91</f>
        <v>0</v>
      </c>
      <c r="AF91" s="25"/>
      <c r="AG91">
        <f t="shared" si="5"/>
        <v>551.83981540275101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2.7529399999999997</v>
      </c>
      <c r="E92">
        <f>GT_NG!Q92</f>
        <v>-0.16249999999999998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48.37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643.28591264934425</v>
      </c>
      <c r="P92" s="37">
        <v>32.68</v>
      </c>
      <c r="Q92" s="37">
        <v>22.02</v>
      </c>
      <c r="R92" s="39">
        <v>0</v>
      </c>
      <c r="S92" s="39">
        <v>0</v>
      </c>
      <c r="T92" s="38">
        <f>SUMPRODUCT(LTA!J92:AN92,LTA!J$101:AN$101,LTA!J$104:AN$104)</f>
        <v>18.329999999999998</v>
      </c>
      <c r="U92" s="38">
        <f>SUMPRODUCT(LTA!J92:AN92,LTA!J$102:AN$102,LTA!J$104:AN$104)</f>
        <v>108.65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-50</v>
      </c>
      <c r="AA92" s="76">
        <f>STOA!I92</f>
        <v>0</v>
      </c>
      <c r="AB92" s="76">
        <f>-STOA!O92</f>
        <v>-279.60000000000002</v>
      </c>
      <c r="AC92">
        <f t="shared" si="3"/>
        <v>9.4258610208321905</v>
      </c>
      <c r="AD92">
        <f t="shared" si="4"/>
        <v>536.90049162851199</v>
      </c>
      <c r="AE92">
        <f>'IDT-1'!C92</f>
        <v>0</v>
      </c>
      <c r="AF92" s="25"/>
      <c r="AG92">
        <f t="shared" si="5"/>
        <v>536.90049162851199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2.7529399999999997</v>
      </c>
      <c r="E93">
        <f>GT_NG!Q93</f>
        <v>-0.16249999999999998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621.06058011549374</v>
      </c>
      <c r="P93" s="37">
        <v>32.68</v>
      </c>
      <c r="Q93" s="37">
        <v>22.02</v>
      </c>
      <c r="R93" s="39">
        <v>0</v>
      </c>
      <c r="S93" s="39">
        <v>0</v>
      </c>
      <c r="T93" s="38">
        <f>SUMPRODUCT(LTA!J93:AN93,LTA!J$101:AN$101,LTA!J$104:AN$104)</f>
        <v>17.670000000000002</v>
      </c>
      <c r="U93" s="38">
        <f>SUMPRODUCT(LTA!J93:AN93,LTA!J$102:AN$102,LTA!J$104:AN$104)</f>
        <v>108.82000000000001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-70</v>
      </c>
      <c r="AA93" s="76">
        <f>STOA!I93</f>
        <v>0</v>
      </c>
      <c r="AB93" s="76">
        <f>-STOA!O93</f>
        <v>-279.60000000000002</v>
      </c>
      <c r="AC93">
        <f t="shared" si="3"/>
        <v>9.5559017927202419</v>
      </c>
      <c r="AD93">
        <f t="shared" si="4"/>
        <v>513.28511832277343</v>
      </c>
      <c r="AE93">
        <f>'IDT-1'!C93</f>
        <v>0</v>
      </c>
      <c r="AF93" s="25"/>
      <c r="AG93">
        <f t="shared" si="5"/>
        <v>513.28511832277343</v>
      </c>
      <c r="AI93" s="35">
        <f>PXIL!I93</f>
        <v>0</v>
      </c>
      <c r="AJ93" s="35">
        <f>PXIL!O93</f>
        <v>0</v>
      </c>
      <c r="AK93" s="35">
        <f>RTM_IEX!I93</f>
        <v>19.23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2.7529399999999997</v>
      </c>
      <c r="E94">
        <f>GT_NG!Q94</f>
        <v>-0.16249999999999998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599.69058011549384</v>
      </c>
      <c r="P94" s="37">
        <v>32.68</v>
      </c>
      <c r="Q94" s="37">
        <v>22.02</v>
      </c>
      <c r="R94" s="39">
        <v>0</v>
      </c>
      <c r="S94" s="39">
        <v>0</v>
      </c>
      <c r="T94" s="38">
        <f>SUMPRODUCT(LTA!J94:AN94,LTA!J$101:AN$101,LTA!J$104:AN$104)</f>
        <v>16.670000000000002</v>
      </c>
      <c r="U94" s="38">
        <f>SUMPRODUCT(LTA!J94:AN94,LTA!J$102:AN$102,LTA!J$104:AN$104)</f>
        <v>109.15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-85</v>
      </c>
      <c r="AA94" s="76">
        <f>STOA!I94</f>
        <v>0</v>
      </c>
      <c r="AB94" s="76">
        <f>-STOA!O94</f>
        <v>-279.60000000000002</v>
      </c>
      <c r="AC94">
        <f t="shared" si="3"/>
        <v>9.6518255669593067</v>
      </c>
      <c r="AD94">
        <f t="shared" si="4"/>
        <v>495.36919454853432</v>
      </c>
      <c r="AE94">
        <f>'IDT-1'!C94</f>
        <v>0</v>
      </c>
      <c r="AF94" s="25"/>
      <c r="AG94">
        <f t="shared" si="5"/>
        <v>495.36919454853432</v>
      </c>
      <c r="AI94" s="35">
        <f>PXIL!I94</f>
        <v>0</v>
      </c>
      <c r="AJ94" s="35">
        <f>PXIL!O94</f>
        <v>0</v>
      </c>
      <c r="AK94" s="35">
        <f>RTM_IEX!I94</f>
        <v>38.450000000000003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2.7529399999999997</v>
      </c>
      <c r="E95">
        <f>GT_NG!Q95</f>
        <v>-0.16249999999999998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585.03243740301502</v>
      </c>
      <c r="P95" s="37">
        <v>32.68</v>
      </c>
      <c r="Q95" s="37">
        <v>22.02</v>
      </c>
      <c r="R95" s="39">
        <v>0</v>
      </c>
      <c r="S95" s="39">
        <v>0</v>
      </c>
      <c r="T95" s="38">
        <f>SUMPRODUCT(LTA!J95:AN95,LTA!J$101:AN$101,LTA!J$104:AN$104)</f>
        <v>16</v>
      </c>
      <c r="U95" s="38">
        <f>SUMPRODUCT(LTA!J95:AN95,LTA!J$102:AN$102,LTA!J$104:AN$104)</f>
        <v>109.32000000000001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-95</v>
      </c>
      <c r="AA95" s="76">
        <f>STOA!I95</f>
        <v>0</v>
      </c>
      <c r="AB95" s="76">
        <f>-STOA!O95</f>
        <v>-279.60000000000002</v>
      </c>
      <c r="AC95">
        <f t="shared" si="3"/>
        <v>9.6872412366280152</v>
      </c>
      <c r="AD95">
        <f t="shared" si="4"/>
        <v>479.79563616638688</v>
      </c>
      <c r="AE95">
        <f>'IDT-1'!C95</f>
        <v>0</v>
      </c>
      <c r="AF95" s="25"/>
      <c r="AG95">
        <f t="shared" si="5"/>
        <v>479.79563616638688</v>
      </c>
      <c r="AI95" s="35">
        <f>PXIL!I95</f>
        <v>0</v>
      </c>
      <c r="AJ95" s="35">
        <f>PXIL!O95</f>
        <v>0</v>
      </c>
      <c r="AK95" s="35">
        <f>RTM_IEX!I95</f>
        <v>48.07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2.7529399999999997</v>
      </c>
      <c r="E96">
        <f>GT_NG!Q96</f>
        <v>-0.16249999999999998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585.03243740301502</v>
      </c>
      <c r="P96" s="37">
        <v>32.68</v>
      </c>
      <c r="Q96" s="37">
        <v>22.02</v>
      </c>
      <c r="R96" s="39">
        <v>0</v>
      </c>
      <c r="S96" s="39">
        <v>0</v>
      </c>
      <c r="T96" s="38">
        <f>SUMPRODUCT(LTA!J96:AN96,LTA!J$101:AN$101,LTA!J$104:AN$104)</f>
        <v>14.33</v>
      </c>
      <c r="U96" s="38">
        <f>SUMPRODUCT(LTA!J96:AN96,LTA!J$102:AN$102,LTA!J$104:AN$104)</f>
        <v>109.65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-110</v>
      </c>
      <c r="AA96" s="76">
        <f>STOA!I96</f>
        <v>0</v>
      </c>
      <c r="AB96" s="76">
        <f>-STOA!O96</f>
        <v>-279.60000000000002</v>
      </c>
      <c r="AC96">
        <f t="shared" si="3"/>
        <v>9.7947090108670807</v>
      </c>
      <c r="AD96">
        <f t="shared" si="4"/>
        <v>463.34816839214784</v>
      </c>
      <c r="AE96">
        <f>'IDT-1'!C96</f>
        <v>0</v>
      </c>
      <c r="AF96" s="25"/>
      <c r="AG96">
        <f t="shared" si="5"/>
        <v>463.34816839214784</v>
      </c>
      <c r="AI96" s="35">
        <f>PXIL!I96</f>
        <v>0</v>
      </c>
      <c r="AJ96" s="35">
        <f>PXIL!O96</f>
        <v>0</v>
      </c>
      <c r="AK96" s="35">
        <f>RTM_IEX!I96</f>
        <v>48.07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2.7529399999999997</v>
      </c>
      <c r="E97">
        <f>GT_NG!Q97</f>
        <v>-0.16249999999999998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586.64778522910206</v>
      </c>
      <c r="P97" s="37">
        <v>57.38</v>
      </c>
      <c r="Q97" s="37">
        <v>22.02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109.98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-113.4</v>
      </c>
      <c r="AA97" s="76">
        <f>STOA!I97</f>
        <v>0</v>
      </c>
      <c r="AB97" s="76">
        <f>-STOA!O97</f>
        <v>-279.60000000000002</v>
      </c>
      <c r="AC97">
        <f t="shared" si="3"/>
        <v>9.7214832060714151</v>
      </c>
      <c r="AD97">
        <f t="shared" si="4"/>
        <v>447.20674202303064</v>
      </c>
      <c r="AE97">
        <f>'IDT-1'!C97</f>
        <v>0</v>
      </c>
      <c r="AF97" s="25"/>
      <c r="AG97">
        <f t="shared" si="5"/>
        <v>447.20674202303064</v>
      </c>
      <c r="AI97" s="35">
        <f>PXIL!I97</f>
        <v>0</v>
      </c>
      <c r="AJ97" s="35">
        <f>PXIL!O97</f>
        <v>0</v>
      </c>
      <c r="AK97" s="35">
        <f>RTM_IEX!I97</f>
        <v>9.61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2.7529399999999997</v>
      </c>
      <c r="E98">
        <f>GT_NG!Q98</f>
        <v>-0.16249999999999998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586.64778522910206</v>
      </c>
      <c r="P98" s="37">
        <v>57.38</v>
      </c>
      <c r="Q98" s="37">
        <v>22.02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110.48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-140</v>
      </c>
      <c r="AA98" s="76">
        <f>STOA!I98</f>
        <v>0</v>
      </c>
      <c r="AB98" s="76">
        <f>-STOA!O98</f>
        <v>-279.60000000000002</v>
      </c>
      <c r="AC98">
        <f t="shared" si="3"/>
        <v>9.9720122723886888</v>
      </c>
      <c r="AD98">
        <f t="shared" si="4"/>
        <v>425.66621295671337</v>
      </c>
      <c r="AE98">
        <f>'IDT-1'!C98</f>
        <v>0</v>
      </c>
      <c r="AF98" s="25"/>
      <c r="AG98">
        <f t="shared" si="5"/>
        <v>425.66621295671337</v>
      </c>
      <c r="AI98" s="35">
        <f>PXIL!I98</f>
        <v>0</v>
      </c>
      <c r="AJ98" s="35">
        <f>PXIL!O98</f>
        <v>0</v>
      </c>
      <c r="AK98" s="35">
        <f>RTM_IEX!I98</f>
        <v>14.42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7.4533517500000035E-2</v>
      </c>
      <c r="E99">
        <f t="shared" si="6"/>
        <v>-4.3139477551020471E-3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1.1961618040203092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15.994797664352443</v>
      </c>
      <c r="P99" s="37">
        <f t="shared" si="6"/>
        <v>1.1634302214622605</v>
      </c>
      <c r="Q99" s="37">
        <f t="shared" si="6"/>
        <v>0.46818712154007569</v>
      </c>
      <c r="R99" s="39">
        <f t="shared" si="6"/>
        <v>0.20706476138284496</v>
      </c>
      <c r="S99" s="39">
        <f t="shared" si="6"/>
        <v>0</v>
      </c>
      <c r="T99" s="38">
        <f t="shared" si="6"/>
        <v>1.6580600000000001</v>
      </c>
      <c r="U99" s="38">
        <f t="shared" si="6"/>
        <v>2.428147499999997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1.538E-2</v>
      </c>
      <c r="Z99" s="35">
        <f t="shared" si="6"/>
        <v>-4.5418475000000003</v>
      </c>
      <c r="AA99" s="76">
        <f t="shared" si="6"/>
        <v>0</v>
      </c>
      <c r="AB99" s="76">
        <f t="shared" si="6"/>
        <v>-3.0779700000000032</v>
      </c>
      <c r="AC99">
        <f t="shared" si="6"/>
        <v>0.24486831088743227</v>
      </c>
      <c r="AD99">
        <f t="shared" si="6"/>
        <v>15.050212831615402</v>
      </c>
      <c r="AE99">
        <f t="shared" si="6"/>
        <v>-0.43895975000000004</v>
      </c>
      <c r="AG99">
        <f t="shared" si="6"/>
        <v>14.611253081615398</v>
      </c>
      <c r="AI99">
        <f t="shared" si="6"/>
        <v>0</v>
      </c>
      <c r="AJ99">
        <f t="shared" si="6"/>
        <v>0</v>
      </c>
      <c r="AK99">
        <f t="shared" si="6"/>
        <v>0.10695000000000002</v>
      </c>
      <c r="AL99">
        <f t="shared" si="6"/>
        <v>-0.39350000000000002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45714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TWEPL!R3</f>
        <v>3.76125</v>
      </c>
      <c r="E3">
        <f>GT_NG!T3</f>
        <v>-0.18958333333333333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438.20120892103131</v>
      </c>
      <c r="P3" s="37">
        <v>74.680000000000007</v>
      </c>
      <c r="Q3" s="37">
        <v>26.599999999999998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316.28000000000003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-204</v>
      </c>
      <c r="AA3" s="76">
        <f>STOA!J3</f>
        <v>1.59</v>
      </c>
      <c r="AB3" s="76">
        <f>-STOA!P3</f>
        <v>0</v>
      </c>
      <c r="AC3">
        <f>SUMIF(B3:AB3,"&gt;0")*$AC$2-SUMIF(B3:AB3,"&lt;0")*($AC$2/(1-$AC$2))+SUMIF(AI3:AR3,"&gt;0")*$AC$2-SUMIF(AI3:AR3,"&lt;0")*($AC$2/(1-$AC$2))</f>
        <v>8.7777864841597353</v>
      </c>
      <c r="AD3">
        <f>SUM(B3:AB3,AI3:AV3)-AC3</f>
        <v>706.59508910353838</v>
      </c>
      <c r="AE3">
        <f>'IDT-1'!F3</f>
        <v>0</v>
      </c>
      <c r="AF3" s="25"/>
      <c r="AG3">
        <f>SUM(AD3:AF3)</f>
        <v>706.59508910353838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7.2215999999999996</v>
      </c>
      <c r="E4">
        <f>GT_NG!T4</f>
        <v>-0.18958333333333333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438.20120892103131</v>
      </c>
      <c r="P4" s="37">
        <v>74.680000000000007</v>
      </c>
      <c r="Q4" s="37">
        <v>26.599999999999998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316.28000000000003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-212</v>
      </c>
      <c r="AA4" s="76">
        <f>STOA!J4</f>
        <v>1.59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8.86766776042057</v>
      </c>
      <c r="AD4">
        <f t="shared" ref="AD4:AD67" si="1">SUM(B4:AB4,AI4:AV4)-AC4</f>
        <v>701.96555782727762</v>
      </c>
      <c r="AE4">
        <f>'IDT-1'!F4</f>
        <v>0</v>
      </c>
      <c r="AF4" s="25"/>
      <c r="AG4">
        <f t="shared" ref="AG4:AG67" si="2">SUM(AD4:AF4)</f>
        <v>701.96555782727762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7.2215999999999996</v>
      </c>
      <c r="E5">
        <f>GT_NG!T5</f>
        <v>-0.18958333333333333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438.20120892103131</v>
      </c>
      <c r="P5" s="37">
        <v>74.684372365339584</v>
      </c>
      <c r="Q5" s="37">
        <v>26.599999999999998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316.28000000000003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-223</v>
      </c>
      <c r="AA5" s="76">
        <f>STOA!J5</f>
        <v>1.59</v>
      </c>
      <c r="AB5" s="76">
        <f>-STOA!P5</f>
        <v>0</v>
      </c>
      <c r="AC5">
        <f t="shared" si="0"/>
        <v>8.9541763659788653</v>
      </c>
      <c r="AD5">
        <f t="shared" si="1"/>
        <v>690.88342158705893</v>
      </c>
      <c r="AE5">
        <f>'IDT-1'!F5</f>
        <v>0</v>
      </c>
      <c r="AF5" s="25"/>
      <c r="AG5">
        <f t="shared" si="2"/>
        <v>690.88342158705893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7.2215999999999996</v>
      </c>
      <c r="E6">
        <f>GT_NG!T6</f>
        <v>-0.18958333333333333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438.20120892103131</v>
      </c>
      <c r="P6" s="37">
        <v>74.684372365339584</v>
      </c>
      <c r="Q6" s="37">
        <v>26.6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316.28000000000003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-237</v>
      </c>
      <c r="AA6" s="76">
        <f>STOA!J6</f>
        <v>1.59</v>
      </c>
      <c r="AB6" s="76">
        <f>-STOA!P6</f>
        <v>0</v>
      </c>
      <c r="AC6">
        <f t="shared" si="0"/>
        <v>9.0642348219353259</v>
      </c>
      <c r="AD6">
        <f t="shared" si="1"/>
        <v>676.77336313110243</v>
      </c>
      <c r="AE6">
        <f>'IDT-1'!F6</f>
        <v>0</v>
      </c>
      <c r="AF6" s="25"/>
      <c r="AG6">
        <f t="shared" si="2"/>
        <v>676.77336313110243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7.2215999999999996</v>
      </c>
      <c r="E7">
        <f>GT_NG!T7</f>
        <v>-0.18958333333333333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443.80186869253947</v>
      </c>
      <c r="P7" s="37">
        <v>74.684372365339584</v>
      </c>
      <c r="Q7" s="37">
        <v>26.6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316.28000000000003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-260</v>
      </c>
      <c r="AA7" s="76">
        <f>STOA!J7</f>
        <v>1.59</v>
      </c>
      <c r="AB7" s="76">
        <f>-STOA!P7</f>
        <v>0</v>
      </c>
      <c r="AC7">
        <f t="shared" si="0"/>
        <v>9.2887302886529888</v>
      </c>
      <c r="AD7">
        <f t="shared" si="1"/>
        <v>659.14952743589288</v>
      </c>
      <c r="AE7">
        <f>'IDT-1'!F7</f>
        <v>0</v>
      </c>
      <c r="AF7" s="25"/>
      <c r="AG7">
        <f t="shared" si="2"/>
        <v>659.14952743589288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7.2215999999999996</v>
      </c>
      <c r="E8">
        <f>GT_NG!T8</f>
        <v>-0.18958333333333333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443.80186869253947</v>
      </c>
      <c r="P8" s="37">
        <v>74.684372365339584</v>
      </c>
      <c r="Q8" s="37">
        <v>26.6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316.28000000000003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-273</v>
      </c>
      <c r="AA8" s="76">
        <f>STOA!J8</f>
        <v>1.59</v>
      </c>
      <c r="AB8" s="76">
        <f>-STOA!P8</f>
        <v>0</v>
      </c>
      <c r="AC8">
        <f t="shared" si="0"/>
        <v>9.3909274263268454</v>
      </c>
      <c r="AD8">
        <f t="shared" si="1"/>
        <v>646.04733029821909</v>
      </c>
      <c r="AE8">
        <f>'IDT-1'!F8</f>
        <v>0</v>
      </c>
      <c r="AF8" s="25"/>
      <c r="AG8">
        <f t="shared" si="2"/>
        <v>646.04733029821909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7.2215999999999996</v>
      </c>
      <c r="E9">
        <f>GT_NG!T9</f>
        <v>-0.18958333333333333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441.58219669253953</v>
      </c>
      <c r="P9" s="37">
        <v>74.684372365339584</v>
      </c>
      <c r="Q9" s="37">
        <v>26.6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316.28000000000003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-275</v>
      </c>
      <c r="AA9" s="76">
        <f>STOA!J9</f>
        <v>1.59</v>
      </c>
      <c r="AB9" s="76">
        <f>-STOA!P9</f>
        <v>0</v>
      </c>
      <c r="AC9">
        <f t="shared" si="0"/>
        <v>9.3893366212920544</v>
      </c>
      <c r="AD9">
        <f t="shared" si="1"/>
        <v>641.82924910325391</v>
      </c>
      <c r="AE9">
        <f>'IDT-1'!F9</f>
        <v>0</v>
      </c>
      <c r="AF9" s="25"/>
      <c r="AG9">
        <f t="shared" si="2"/>
        <v>641.82924910325391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7.2215999999999996</v>
      </c>
      <c r="E10">
        <f>GT_NG!T10</f>
        <v>-0.18958333333333333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441.58219669253953</v>
      </c>
      <c r="P10" s="37">
        <v>74.684372365339584</v>
      </c>
      <c r="Q10" s="37">
        <v>26.6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316.28000000000003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-280</v>
      </c>
      <c r="AA10" s="76">
        <f>STOA!J10</f>
        <v>1.59</v>
      </c>
      <c r="AB10" s="76">
        <f>-STOA!P10</f>
        <v>0</v>
      </c>
      <c r="AC10">
        <f t="shared" si="0"/>
        <v>9.4286432127050759</v>
      </c>
      <c r="AD10">
        <f t="shared" si="1"/>
        <v>636.78994251184088</v>
      </c>
      <c r="AE10">
        <f>'IDT-1'!F10</f>
        <v>0</v>
      </c>
      <c r="AF10" s="25"/>
      <c r="AG10">
        <f t="shared" si="2"/>
        <v>636.78994251184088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7.2215999999999996</v>
      </c>
      <c r="E11">
        <f>GT_NG!T11</f>
        <v>-0.18958333333333333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432.97085757320525</v>
      </c>
      <c r="P11" s="37">
        <v>41.33699301716613</v>
      </c>
      <c r="Q11" s="37">
        <v>15.38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316.28000000000003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-273.74</v>
      </c>
      <c r="AA11" s="76">
        <f>STOA!J11</f>
        <v>1.59</v>
      </c>
      <c r="AB11" s="76">
        <f>-STOA!P11</f>
        <v>0</v>
      </c>
      <c r="AC11">
        <f t="shared" si="0"/>
        <v>9.1671253562094126</v>
      </c>
      <c r="AD11">
        <f t="shared" si="1"/>
        <v>616.09274190082863</v>
      </c>
      <c r="AE11">
        <f>'IDT-1'!F11</f>
        <v>0</v>
      </c>
      <c r="AF11" s="25"/>
      <c r="AG11">
        <f t="shared" si="2"/>
        <v>616.09274190082863</v>
      </c>
      <c r="AI11" s="35">
        <f>PXIL!J11</f>
        <v>0</v>
      </c>
      <c r="AJ11" s="35">
        <f>PXIL!P11</f>
        <v>0</v>
      </c>
      <c r="AK11" s="35">
        <f>RTM_IEX!J11</f>
        <v>25.96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5.4161999999999999</v>
      </c>
      <c r="E12">
        <f>GT_NG!T12</f>
        <v>-0.18958333333333333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401.77909468316687</v>
      </c>
      <c r="P12" s="37">
        <v>41.33699301716613</v>
      </c>
      <c r="Q12" s="37">
        <v>15.38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316.28000000000003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-90</v>
      </c>
      <c r="AA12" s="76">
        <f>STOA!J12</f>
        <v>1.59</v>
      </c>
      <c r="AB12" s="76">
        <f>-STOA!P12</f>
        <v>0</v>
      </c>
      <c r="AC12">
        <f t="shared" si="0"/>
        <v>8.3083761960077709</v>
      </c>
      <c r="AD12">
        <f t="shared" si="1"/>
        <v>608.73432817099206</v>
      </c>
      <c r="AE12">
        <f>'IDT-1'!F12</f>
        <v>0</v>
      </c>
      <c r="AF12" s="25"/>
      <c r="AG12">
        <f t="shared" si="2"/>
        <v>608.73432817099206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-133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-0.18958333333333333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425.62085757320529</v>
      </c>
      <c r="P13" s="37">
        <v>41.33699301716613</v>
      </c>
      <c r="Q13" s="37">
        <v>15.38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316.28000000000003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-224</v>
      </c>
      <c r="AA13" s="76">
        <f>STOA!J13</f>
        <v>1.84</v>
      </c>
      <c r="AB13" s="76">
        <f>-STOA!P13</f>
        <v>0</v>
      </c>
      <c r="AC13">
        <f t="shared" si="0"/>
        <v>8.679916293615177</v>
      </c>
      <c r="AD13">
        <f t="shared" si="1"/>
        <v>605.7996009634229</v>
      </c>
      <c r="AE13">
        <f>'IDT-1'!F13</f>
        <v>0</v>
      </c>
      <c r="AF13" s="25"/>
      <c r="AG13">
        <f t="shared" si="2"/>
        <v>605.7996009634229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-24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-0.18958333333333333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425.62085757320529</v>
      </c>
      <c r="P14" s="37">
        <v>41.33699301716613</v>
      </c>
      <c r="Q14" s="37">
        <v>15.38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316.28000000000003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-229</v>
      </c>
      <c r="AA14" s="76">
        <f>STOA!J14</f>
        <v>1.84</v>
      </c>
      <c r="AB14" s="76">
        <f>-STOA!P14</f>
        <v>0</v>
      </c>
      <c r="AC14">
        <f t="shared" si="0"/>
        <v>8.7192228850281985</v>
      </c>
      <c r="AD14">
        <f t="shared" si="1"/>
        <v>600.76029437200987</v>
      </c>
      <c r="AE14">
        <f>'IDT-1'!F14</f>
        <v>0</v>
      </c>
      <c r="AF14" s="25"/>
      <c r="AG14">
        <f t="shared" si="2"/>
        <v>600.76029437200987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-24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-0.18958333333333333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428.05085757320523</v>
      </c>
      <c r="P15" s="37">
        <v>41.33699301716613</v>
      </c>
      <c r="Q15" s="37">
        <v>15.38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316.28000000000003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-238</v>
      </c>
      <c r="AA15" s="76">
        <f>STOA!J15</f>
        <v>1.84</v>
      </c>
      <c r="AB15" s="76">
        <f>-STOA!P15</f>
        <v>0</v>
      </c>
      <c r="AC15">
        <f t="shared" si="0"/>
        <v>8.8167900678542406</v>
      </c>
      <c r="AD15">
        <f t="shared" si="1"/>
        <v>593.09272718918396</v>
      </c>
      <c r="AE15">
        <f>'IDT-1'!F15</f>
        <v>0</v>
      </c>
      <c r="AF15" s="25"/>
      <c r="AG15">
        <f t="shared" si="2"/>
        <v>593.09272718918396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-0.18958333333333333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428.25085757320522</v>
      </c>
      <c r="P16" s="37">
        <v>41.33699301716613</v>
      </c>
      <c r="Q16" s="37">
        <v>15.38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316.28000000000003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-240</v>
      </c>
      <c r="AA16" s="76">
        <f>STOA!J16</f>
        <v>1.84</v>
      </c>
      <c r="AB16" s="76">
        <f>-STOA!P16</f>
        <v>0</v>
      </c>
      <c r="AC16">
        <f t="shared" si="0"/>
        <v>8.8340727044194498</v>
      </c>
      <c r="AD16">
        <f t="shared" si="1"/>
        <v>591.27544455261852</v>
      </c>
      <c r="AE16">
        <f>'IDT-1'!F16</f>
        <v>0</v>
      </c>
      <c r="AF16" s="25"/>
      <c r="AG16">
        <f t="shared" si="2"/>
        <v>591.27544455261852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-25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-0.18958333333333333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428.64779018358485</v>
      </c>
      <c r="P17" s="37">
        <v>41.33699301716613</v>
      </c>
      <c r="Q17" s="37">
        <v>15.38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316.28000000000003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-242</v>
      </c>
      <c r="AA17" s="76">
        <f>STOA!J17</f>
        <v>1.84</v>
      </c>
      <c r="AB17" s="76">
        <f>-STOA!P17</f>
        <v>0</v>
      </c>
      <c r="AC17">
        <f t="shared" si="0"/>
        <v>8.8528914153456189</v>
      </c>
      <c r="AD17">
        <f t="shared" si="1"/>
        <v>589.65355845207205</v>
      </c>
      <c r="AE17">
        <f>'IDT-1'!F17</f>
        <v>0</v>
      </c>
      <c r="AF17" s="25"/>
      <c r="AG17">
        <f t="shared" si="2"/>
        <v>589.65355845207205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-25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-0.18958333333333333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428.64779018358485</v>
      </c>
      <c r="P18" s="37">
        <v>41.33699301716613</v>
      </c>
      <c r="Q18" s="37">
        <v>15.38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316.28000000000003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-243</v>
      </c>
      <c r="AA18" s="76">
        <f>STOA!J18</f>
        <v>1.84</v>
      </c>
      <c r="AB18" s="76">
        <f>-STOA!P18</f>
        <v>0</v>
      </c>
      <c r="AC18">
        <f t="shared" si="0"/>
        <v>8.8607527336282228</v>
      </c>
      <c r="AD18">
        <f t="shared" si="1"/>
        <v>588.64569713378944</v>
      </c>
      <c r="AE18">
        <f>'IDT-1'!F18</f>
        <v>0</v>
      </c>
      <c r="AF18" s="25"/>
      <c r="AG18">
        <f t="shared" si="2"/>
        <v>588.64569713378944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-25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-0.18958333333333333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430.26085757320527</v>
      </c>
      <c r="P19" s="37">
        <v>41.33699301716613</v>
      </c>
      <c r="Q19" s="37">
        <v>15.38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316.28000000000003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-239</v>
      </c>
      <c r="AA19" s="76">
        <f>STOA!J19</f>
        <v>1.84</v>
      </c>
      <c r="AB19" s="76">
        <f>-STOA!P19</f>
        <v>0</v>
      </c>
      <c r="AC19">
        <f t="shared" si="0"/>
        <v>8.8418893861368471</v>
      </c>
      <c r="AD19">
        <f t="shared" si="1"/>
        <v>594.27762787090137</v>
      </c>
      <c r="AE19">
        <f>'IDT-1'!F19</f>
        <v>0</v>
      </c>
      <c r="AF19" s="25"/>
      <c r="AG19">
        <f t="shared" si="2"/>
        <v>594.27762787090137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-0.18958333333333333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454.22428635805039</v>
      </c>
      <c r="P20" s="37">
        <v>74.684206612966832</v>
      </c>
      <c r="Q20" s="37">
        <v>26.6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316.28000000000003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-307</v>
      </c>
      <c r="AA20" s="76">
        <f>STOA!J20</f>
        <v>1.84</v>
      </c>
      <c r="AB20" s="76">
        <f>-STOA!P20</f>
        <v>0</v>
      </c>
      <c r="AC20">
        <f t="shared" si="0"/>
        <v>9.7459103559882863</v>
      </c>
      <c r="AD20">
        <f t="shared" si="1"/>
        <v>614.90424928169568</v>
      </c>
      <c r="AE20">
        <f>'IDT-1'!F20</f>
        <v>0</v>
      </c>
      <c r="AF20" s="25"/>
      <c r="AG20">
        <f t="shared" si="2"/>
        <v>614.90424928169568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-0.18958333333333333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458.63619199590346</v>
      </c>
      <c r="P21" s="37">
        <v>74.684206612966832</v>
      </c>
      <c r="Q21" s="37">
        <v>26.6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316.28000000000003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-295</v>
      </c>
      <c r="AA21" s="76">
        <f>STOA!J21</f>
        <v>1.84</v>
      </c>
      <c r="AB21" s="76">
        <f>-STOA!P21</f>
        <v>0</v>
      </c>
      <c r="AC21">
        <f t="shared" si="0"/>
        <v>9.8039071748113535</v>
      </c>
      <c r="AD21">
        <f t="shared" si="1"/>
        <v>616.25815810072572</v>
      </c>
      <c r="AE21">
        <f>'IDT-1'!F21</f>
        <v>0</v>
      </c>
      <c r="AF21" s="25"/>
      <c r="AG21">
        <f t="shared" si="2"/>
        <v>616.25815810072572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-19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-0.18958333333333333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458.5431228659869</v>
      </c>
      <c r="P22" s="37">
        <v>74.684206612966832</v>
      </c>
      <c r="Q22" s="37">
        <v>26.6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316.28000000000003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-272</v>
      </c>
      <c r="AA22" s="76">
        <f>STOA!J22</f>
        <v>1.84</v>
      </c>
      <c r="AB22" s="76">
        <f>-STOA!P22</f>
        <v>0</v>
      </c>
      <c r="AC22">
        <f t="shared" si="0"/>
        <v>9.6695388247937313</v>
      </c>
      <c r="AD22">
        <f t="shared" si="1"/>
        <v>633.29945732082683</v>
      </c>
      <c r="AE22">
        <f>'IDT-1'!F22</f>
        <v>0</v>
      </c>
      <c r="AF22" s="25"/>
      <c r="AG22">
        <f t="shared" si="2"/>
        <v>633.29945732082683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-25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-0.18958333333333333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463.52813529407308</v>
      </c>
      <c r="P23" s="37">
        <v>74.684206612966832</v>
      </c>
      <c r="Q23" s="37">
        <v>26.6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314.17000000000007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-242</v>
      </c>
      <c r="AA23" s="76">
        <f>STOA!J23</f>
        <v>1.84</v>
      </c>
      <c r="AB23" s="76">
        <f>-STOA!P23</f>
        <v>0</v>
      </c>
      <c r="AC23">
        <f t="shared" si="0"/>
        <v>9.3539272355808176</v>
      </c>
      <c r="AD23">
        <f t="shared" si="1"/>
        <v>679.49008133812583</v>
      </c>
      <c r="AE23">
        <f>'IDT-1'!F23</f>
        <v>0</v>
      </c>
      <c r="AF23" s="25"/>
      <c r="AG23">
        <f t="shared" si="2"/>
        <v>679.49008133812583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-12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-0.18958333333333333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514.47464709547603</v>
      </c>
      <c r="P24" s="37">
        <v>41.337542796005707</v>
      </c>
      <c r="Q24" s="37">
        <v>15.38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314.17000000000007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-118</v>
      </c>
      <c r="AA24" s="76">
        <f>STOA!J24</f>
        <v>1.84</v>
      </c>
      <c r="AB24" s="76">
        <f>-STOA!P24</f>
        <v>0</v>
      </c>
      <c r="AC24">
        <f t="shared" si="0"/>
        <v>9.0970986368378952</v>
      </c>
      <c r="AD24">
        <f t="shared" si="1"/>
        <v>725.12675792131051</v>
      </c>
      <c r="AE24">
        <f>'IDT-1'!F24</f>
        <v>0</v>
      </c>
      <c r="AF24" s="25"/>
      <c r="AG24">
        <f t="shared" si="2"/>
        <v>725.12675792131051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-97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-0.18958333333333333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588.59759217037742</v>
      </c>
      <c r="P25" s="37">
        <v>41.34</v>
      </c>
      <c r="Q25" s="37">
        <v>15.38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314.17000000000007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-163</v>
      </c>
      <c r="AA25" s="76">
        <f>STOA!J25</f>
        <v>1.84</v>
      </c>
      <c r="AB25" s="76">
        <f>-STOA!P25</f>
        <v>0</v>
      </c>
      <c r="AC25">
        <f t="shared" si="0"/>
        <v>9.9347002779392248</v>
      </c>
      <c r="AD25">
        <f t="shared" si="1"/>
        <v>765.41455855910499</v>
      </c>
      <c r="AE25">
        <f>'IDT-1'!F25</f>
        <v>0</v>
      </c>
      <c r="AF25" s="25"/>
      <c r="AG25">
        <f t="shared" si="2"/>
        <v>765.41455855910499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-85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-0.18958333333333333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69.606894767364039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665.12068079861922</v>
      </c>
      <c r="P26" s="37">
        <v>74.680000000000007</v>
      </c>
      <c r="Q26" s="37">
        <v>26.599999999999998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318.41000000000008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-302</v>
      </c>
      <c r="AA26" s="76">
        <f>STOA!J26</f>
        <v>1.84</v>
      </c>
      <c r="AB26" s="76">
        <f>-STOA!P26</f>
        <v>0</v>
      </c>
      <c r="AC26">
        <f t="shared" si="0"/>
        <v>11.769653340120174</v>
      </c>
      <c r="AD26">
        <f t="shared" si="1"/>
        <v>802.05958889253009</v>
      </c>
      <c r="AE26">
        <f>'IDT-1'!F26</f>
        <v>0</v>
      </c>
      <c r="AF26" s="25"/>
      <c r="AG26">
        <f t="shared" si="2"/>
        <v>802.05958889253009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-44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-0.18958333333333333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69.606840791504027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650.56963688583073</v>
      </c>
      <c r="P27" s="37">
        <v>74.680000000000007</v>
      </c>
      <c r="Q27" s="37">
        <v>26.599999999999998</v>
      </c>
      <c r="R27" s="39">
        <v>0.25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322.65000000000003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-245</v>
      </c>
      <c r="AA27" s="76">
        <f>STOA!J27</f>
        <v>1.84</v>
      </c>
      <c r="AB27" s="76">
        <f>-STOA!P27</f>
        <v>0</v>
      </c>
      <c r="AC27">
        <f t="shared" si="0"/>
        <v>10.967935494589117</v>
      </c>
      <c r="AD27">
        <f t="shared" si="1"/>
        <v>884.80020884941223</v>
      </c>
      <c r="AE27">
        <f>'IDT-1'!F27</f>
        <v>0</v>
      </c>
      <c r="AF27" s="25"/>
      <c r="AG27">
        <f t="shared" si="2"/>
        <v>884.80020884941223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-9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-0.18958333333333333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69.606918411616277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667.03939033343477</v>
      </c>
      <c r="P28" s="37">
        <v>74.680000000000007</v>
      </c>
      <c r="Q28" s="37">
        <v>26.599999999999998</v>
      </c>
      <c r="R28" s="39">
        <v>0.65745173745173757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338.87000000000006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-189</v>
      </c>
      <c r="AA28" s="76">
        <f>STOA!J28</f>
        <v>1.84</v>
      </c>
      <c r="AB28" s="76">
        <f>-STOA!P28</f>
        <v>0</v>
      </c>
      <c r="AC28">
        <f t="shared" si="0"/>
        <v>10.958809478860879</v>
      </c>
      <c r="AD28">
        <f t="shared" si="1"/>
        <v>951.90661767030861</v>
      </c>
      <c r="AE28">
        <f>'IDT-1'!F28</f>
        <v>0</v>
      </c>
      <c r="AF28" s="25"/>
      <c r="AG28">
        <f t="shared" si="2"/>
        <v>951.90661767030861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-31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-0.18958333333333333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69.60679290486064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690.30093917607314</v>
      </c>
      <c r="P29" s="37">
        <v>74.680000000000007</v>
      </c>
      <c r="Q29" s="37">
        <v>26.599999999999998</v>
      </c>
      <c r="R29" s="39">
        <v>2.1299999999999994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338.87000000000006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-158</v>
      </c>
      <c r="AA29" s="76">
        <f>STOA!J29</f>
        <v>1.84</v>
      </c>
      <c r="AB29" s="76">
        <f>-STOA!P29</f>
        <v>0</v>
      </c>
      <c r="AC29">
        <f t="shared" si="0"/>
        <v>10.923756227133119</v>
      </c>
      <c r="AD29">
        <f t="shared" si="1"/>
        <v>1005.6756425204675</v>
      </c>
      <c r="AE29">
        <f>'IDT-1'!F29</f>
        <v>0</v>
      </c>
      <c r="AF29" s="25"/>
      <c r="AG29">
        <f t="shared" si="2"/>
        <v>1005.6756425204675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-33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-0.18958333333333333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69.607008080460744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733.38586813687232</v>
      </c>
      <c r="P30" s="37">
        <v>74.680000000000007</v>
      </c>
      <c r="Q30" s="37">
        <v>26.599999999999998</v>
      </c>
      <c r="R30" s="39">
        <v>5.35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340.22000000000008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-127</v>
      </c>
      <c r="AA30" s="76">
        <f>STOA!J30</f>
        <v>1.8800000000000001</v>
      </c>
      <c r="AB30" s="76">
        <f>-STOA!P30</f>
        <v>0</v>
      </c>
      <c r="AC30">
        <f t="shared" si="0"/>
        <v>11.138551985744947</v>
      </c>
      <c r="AD30">
        <f t="shared" si="1"/>
        <v>1073.1559908982549</v>
      </c>
      <c r="AE30">
        <f>'IDT-1'!F30</f>
        <v>0</v>
      </c>
      <c r="AF30" s="25"/>
      <c r="AG30">
        <f t="shared" si="2"/>
        <v>1073.1559908982549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-44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-0.18958333333333333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67.433097780761543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736.11955267244548</v>
      </c>
      <c r="P31" s="37">
        <v>74.680000000000007</v>
      </c>
      <c r="Q31" s="37">
        <v>26.599999999999998</v>
      </c>
      <c r="R31" s="39">
        <v>10.78260260743602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344.05000000000007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-59</v>
      </c>
      <c r="AA31" s="76">
        <f>STOA!J31</f>
        <v>2.34</v>
      </c>
      <c r="AB31" s="76">
        <f>-STOA!P31</f>
        <v>0</v>
      </c>
      <c r="AC31">
        <f t="shared" si="0"/>
        <v>10.738600927057856</v>
      </c>
      <c r="AD31">
        <f t="shared" si="1"/>
        <v>1164.838318800252</v>
      </c>
      <c r="AE31">
        <f>'IDT-1'!F31</f>
        <v>-45.554000000000002</v>
      </c>
      <c r="AF31" s="25"/>
      <c r="AG31">
        <f t="shared" si="2"/>
        <v>1119.2843188002519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-41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-0.18958333333333333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67.433097780761543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747.11811312248358</v>
      </c>
      <c r="P32" s="37">
        <v>74.680000000000007</v>
      </c>
      <c r="Q32" s="37">
        <v>26.599999999999998</v>
      </c>
      <c r="R32" s="39">
        <v>17.5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349.08000000000004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2.4300000000000002</v>
      </c>
      <c r="AB32" s="76">
        <f>-STOA!P32</f>
        <v>0</v>
      </c>
      <c r="AC32">
        <f t="shared" si="0"/>
        <v>10.169896161382743</v>
      </c>
      <c r="AD32">
        <f t="shared" si="1"/>
        <v>1283.2429814085292</v>
      </c>
      <c r="AE32">
        <f>'IDT-1'!F32</f>
        <v>-91.685000000000002</v>
      </c>
      <c r="AF32" s="25"/>
      <c r="AG32">
        <f t="shared" si="2"/>
        <v>1191.5579814085293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-0.18958333333333333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67.433097780761543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747.11811312248358</v>
      </c>
      <c r="P33" s="37">
        <v>74.680000000000007</v>
      </c>
      <c r="Q33" s="37">
        <v>26.599999999999998</v>
      </c>
      <c r="R33" s="39">
        <v>17.499999999999996</v>
      </c>
      <c r="S33" s="39">
        <v>0</v>
      </c>
      <c r="T33" s="38">
        <f>SUMPRODUCT(LTA!J33:AN33,LTA!J$101:AN$101,LTA!J$105:AN$105)</f>
        <v>10.119999999999999</v>
      </c>
      <c r="U33" s="38">
        <f>SUMPRODUCT(LTA!J33:AN33,LTA!J$102:AN$102,LTA!J$105:AN$105)</f>
        <v>354.75000000000006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2.69</v>
      </c>
      <c r="AB33" s="76">
        <f>-STOA!P33</f>
        <v>0</v>
      </c>
      <c r="AC33">
        <f t="shared" si="0"/>
        <v>10.325433569969722</v>
      </c>
      <c r="AD33">
        <f t="shared" si="1"/>
        <v>1313.0674439999423</v>
      </c>
      <c r="AE33">
        <f>'IDT-1'!F33</f>
        <v>-73.393000000000001</v>
      </c>
      <c r="AF33" s="25"/>
      <c r="AG33">
        <f t="shared" si="2"/>
        <v>1239.6744439999422</v>
      </c>
      <c r="AI33" s="35">
        <f>PXIL!J33</f>
        <v>0</v>
      </c>
      <c r="AJ33" s="35">
        <f>PXIL!P33</f>
        <v>0</v>
      </c>
      <c r="AK33" s="35">
        <f>RTM_IEX!J33</f>
        <v>18.93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-0.18958333333333333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67.433097780761543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743.36553024738532</v>
      </c>
      <c r="P34" s="37">
        <v>74.680000000000007</v>
      </c>
      <c r="Q34" s="37">
        <v>26.599999999999998</v>
      </c>
      <c r="R34" s="39">
        <v>17.499999999999996</v>
      </c>
      <c r="S34" s="39">
        <v>0</v>
      </c>
      <c r="T34" s="38">
        <f>SUMPRODUCT(LTA!J34:AN34,LTA!J$101:AN$101,LTA!J$105:AN$105)</f>
        <v>13.52</v>
      </c>
      <c r="U34" s="38">
        <f>SUMPRODUCT(LTA!J34:AN34,LTA!J$102:AN$102,LTA!J$105:AN$105)</f>
        <v>361.59000000000003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2.8</v>
      </c>
      <c r="AB34" s="76">
        <f>-STOA!P34</f>
        <v>0</v>
      </c>
      <c r="AC34">
        <f t="shared" si="0"/>
        <v>10.446703423543955</v>
      </c>
      <c r="AD34">
        <f t="shared" si="1"/>
        <v>1328.4935912712697</v>
      </c>
      <c r="AE34">
        <f>'IDT-1'!F34</f>
        <v>-51.747999999999998</v>
      </c>
      <c r="AF34" s="25"/>
      <c r="AG34">
        <f t="shared" si="2"/>
        <v>1276.7455912712696</v>
      </c>
      <c r="AI34" s="35">
        <f>PXIL!J34</f>
        <v>0</v>
      </c>
      <c r="AJ34" s="35">
        <f>PXIL!P34</f>
        <v>0</v>
      </c>
      <c r="AK34" s="35">
        <f>RTM_IEX!J34</f>
        <v>27.88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-0.18958333333333333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69.607008080460744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743.93912055060605</v>
      </c>
      <c r="P35" s="37">
        <v>74.680000000000007</v>
      </c>
      <c r="Q35" s="37">
        <v>26.599999999999998</v>
      </c>
      <c r="R35" s="39">
        <v>17.499999999999996</v>
      </c>
      <c r="S35" s="39">
        <v>0</v>
      </c>
      <c r="T35" s="38">
        <f>SUMPRODUCT(LTA!J35:AN35,LTA!J$101:AN$101,LTA!J$105:AN$105)</f>
        <v>16.149999999999999</v>
      </c>
      <c r="U35" s="38">
        <f>SUMPRODUCT(LTA!J35:AN35,LTA!J$102:AN$102,LTA!J$105:AN$105)</f>
        <v>369.33000000000004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5.69</v>
      </c>
      <c r="AB35" s="76">
        <f>-STOA!P35</f>
        <v>0</v>
      </c>
      <c r="AC35">
        <f t="shared" si="0"/>
        <v>10.616567928246731</v>
      </c>
      <c r="AD35">
        <f t="shared" si="1"/>
        <v>1350.1012273694869</v>
      </c>
      <c r="AE35">
        <f>'IDT-1'!F35</f>
        <v>-43.46</v>
      </c>
      <c r="AF35" s="25"/>
      <c r="AG35">
        <f t="shared" si="2"/>
        <v>1306.6412273694868</v>
      </c>
      <c r="AI35" s="35">
        <f>PXIL!J35</f>
        <v>0</v>
      </c>
      <c r="AJ35" s="35">
        <f>PXIL!P35</f>
        <v>0</v>
      </c>
      <c r="AK35" s="35">
        <f>RTM_IEX!J35</f>
        <v>33.65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-0.18958333333333333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69.607008080460744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702.16053407595666</v>
      </c>
      <c r="P36" s="37">
        <v>74.680000000000007</v>
      </c>
      <c r="Q36" s="37">
        <v>26.599999999999998</v>
      </c>
      <c r="R36" s="39">
        <v>17.499999999999996</v>
      </c>
      <c r="S36" s="39">
        <v>0</v>
      </c>
      <c r="T36" s="38">
        <f>SUMPRODUCT(LTA!J36:AN36,LTA!J$101:AN$101,LTA!J$105:AN$105)</f>
        <v>19.04</v>
      </c>
      <c r="U36" s="38">
        <f>SUMPRODUCT(LTA!J36:AN36,LTA!J$102:AN$102,LTA!J$105:AN$105)</f>
        <v>377.48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10.5</v>
      </c>
      <c r="AB36" s="76">
        <f>-STOA!P36</f>
        <v>0</v>
      </c>
      <c r="AC36">
        <f t="shared" si="0"/>
        <v>10.459252953744464</v>
      </c>
      <c r="AD36">
        <f t="shared" si="1"/>
        <v>1330.0899558693397</v>
      </c>
      <c r="AE36">
        <f>'IDT-1'!F36</f>
        <v>-5.4219999999999997</v>
      </c>
      <c r="AF36" s="25"/>
      <c r="AG36">
        <f t="shared" si="2"/>
        <v>1324.6679558693397</v>
      </c>
      <c r="AI36" s="35">
        <f>PXIL!J36</f>
        <v>0</v>
      </c>
      <c r="AJ36" s="35">
        <f>PXIL!P36</f>
        <v>0</v>
      </c>
      <c r="AK36" s="35">
        <f>RTM_IEX!J36</f>
        <v>39.409999999999997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-0.18958333333333333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69.607036863613146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677.2240627657842</v>
      </c>
      <c r="P37" s="37">
        <v>74.680000000000007</v>
      </c>
      <c r="Q37" s="37">
        <v>26.599999999999998</v>
      </c>
      <c r="R37" s="39">
        <v>17.5</v>
      </c>
      <c r="S37" s="39">
        <v>0</v>
      </c>
      <c r="T37" s="38">
        <f>SUMPRODUCT(LTA!J37:AN37,LTA!J$101:AN$101,LTA!J$105:AN$105)</f>
        <v>23.2</v>
      </c>
      <c r="U37" s="38">
        <f>SUMPRODUCT(LTA!J37:AN37,LTA!J$102:AN$102,LTA!J$105:AN$105)</f>
        <v>385.51000000000005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17.32</v>
      </c>
      <c r="AB37" s="76">
        <f>-STOA!P37</f>
        <v>0</v>
      </c>
      <c r="AC37">
        <f t="shared" si="0"/>
        <v>10.28557470203371</v>
      </c>
      <c r="AD37">
        <f t="shared" si="1"/>
        <v>1307.9971915940303</v>
      </c>
      <c r="AE37">
        <f>'IDT-1'!F37</f>
        <v>-6.4390000000000001</v>
      </c>
      <c r="AF37" s="25"/>
      <c r="AG37">
        <f t="shared" si="2"/>
        <v>1301.5581915940302</v>
      </c>
      <c r="AI37" s="35">
        <f>PXIL!J37</f>
        <v>0</v>
      </c>
      <c r="AJ37" s="35">
        <f>PXIL!P37</f>
        <v>0</v>
      </c>
      <c r="AK37" s="35">
        <f>RTM_IEX!J37</f>
        <v>23.07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-0.18958333333333333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69.606965165453204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656.33136811954591</v>
      </c>
      <c r="P38" s="37">
        <v>74.680000000000007</v>
      </c>
      <c r="Q38" s="37">
        <v>26.599999999999998</v>
      </c>
      <c r="R38" s="39">
        <v>17.5</v>
      </c>
      <c r="S38" s="39">
        <v>0</v>
      </c>
      <c r="T38" s="38">
        <f>SUMPRODUCT(LTA!J38:AN38,LTA!J$101:AN$101,LTA!J$105:AN$105)</f>
        <v>27.96</v>
      </c>
      <c r="U38" s="38">
        <f>SUMPRODUCT(LTA!J38:AN38,LTA!J$102:AN$102,LTA!J$105:AN$105)</f>
        <v>370.43000000000006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24.87</v>
      </c>
      <c r="AB38" s="76">
        <f>-STOA!P38</f>
        <v>0</v>
      </c>
      <c r="AC38">
        <f t="shared" si="0"/>
        <v>10.198427124547404</v>
      </c>
      <c r="AD38">
        <f t="shared" si="1"/>
        <v>1296.9115728271186</v>
      </c>
      <c r="AE38">
        <f>'IDT-1'!F38</f>
        <v>-39.762999999999998</v>
      </c>
      <c r="AF38" s="25"/>
      <c r="AG38">
        <f t="shared" si="2"/>
        <v>1257.1485728271186</v>
      </c>
      <c r="AI38" s="35">
        <f>PXIL!J38</f>
        <v>0</v>
      </c>
      <c r="AJ38" s="35">
        <f>PXIL!P38</f>
        <v>0</v>
      </c>
      <c r="AK38" s="35">
        <f>RTM_IEX!J38</f>
        <v>35.56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-0.27708333333333335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69.606965165453204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650.18615565914467</v>
      </c>
      <c r="P39" s="37">
        <v>74.680000000000007</v>
      </c>
      <c r="Q39" s="37">
        <v>26.599999999999998</v>
      </c>
      <c r="R39" s="39">
        <v>20.852464830358198</v>
      </c>
      <c r="S39" s="39">
        <v>0</v>
      </c>
      <c r="T39" s="38">
        <f>SUMPRODUCT(LTA!J39:AN39,LTA!J$101:AN$101,LTA!J$105:AN$105)</f>
        <v>36.269999999999996</v>
      </c>
      <c r="U39" s="38">
        <f>SUMPRODUCT(LTA!J39:AN39,LTA!J$102:AN$102,LTA!J$105:AN$105)</f>
        <v>374.65000000000003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44.79</v>
      </c>
      <c r="AB39" s="76">
        <f>-STOA!P39</f>
        <v>0</v>
      </c>
      <c r="AC39">
        <f t="shared" si="0"/>
        <v>10.460471558382794</v>
      </c>
      <c r="AD39">
        <f t="shared" si="1"/>
        <v>1330.0692807632402</v>
      </c>
      <c r="AE39">
        <f>'IDT-1'!F39</f>
        <v>-39.738999999999997</v>
      </c>
      <c r="AF39" s="25"/>
      <c r="AG39">
        <f t="shared" si="2"/>
        <v>1290.3302807632401</v>
      </c>
      <c r="AI39" s="35">
        <f>PXIL!J39</f>
        <v>0</v>
      </c>
      <c r="AJ39" s="35">
        <f>PXIL!P39</f>
        <v>0</v>
      </c>
      <c r="AK39" s="35">
        <f>RTM_IEX!J39</f>
        <v>39.409999999999997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-0.27708333333333335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69.606965165453204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639.59814032347333</v>
      </c>
      <c r="P40" s="37">
        <v>74.680000000000007</v>
      </c>
      <c r="Q40" s="37">
        <v>26.599999999999998</v>
      </c>
      <c r="R40" s="39">
        <v>20.852464830358198</v>
      </c>
      <c r="S40" s="39">
        <v>0</v>
      </c>
      <c r="T40" s="38">
        <f>SUMPRODUCT(LTA!J40:AN40,LTA!J$101:AN$101,LTA!J$105:AN$105)</f>
        <v>40.480000000000004</v>
      </c>
      <c r="U40" s="38">
        <f>SUMPRODUCT(LTA!J40:AN40,LTA!J$102:AN$102,LTA!J$105:AN$105)</f>
        <v>379.14000000000004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53.58</v>
      </c>
      <c r="AB40" s="76">
        <f>-STOA!P40</f>
        <v>0</v>
      </c>
      <c r="AC40">
        <f t="shared" si="0"/>
        <v>10.641837038764558</v>
      </c>
      <c r="AD40">
        <f t="shared" si="1"/>
        <v>1353.1398999471869</v>
      </c>
      <c r="AE40">
        <f>'IDT-1'!F40</f>
        <v>-4.0199999999999996</v>
      </c>
      <c r="AF40" s="25"/>
      <c r="AG40">
        <f t="shared" si="2"/>
        <v>1349.1198999471869</v>
      </c>
      <c r="AI40" s="35">
        <f>PXIL!J40</f>
        <v>0</v>
      </c>
      <c r="AJ40" s="35">
        <f>PXIL!P40</f>
        <v>0</v>
      </c>
      <c r="AK40" s="35">
        <f>RTM_IEX!J40</f>
        <v>55.76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-0.27708333333333335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69.606840791504027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634.47139137745057</v>
      </c>
      <c r="P41" s="37">
        <v>74.680000000000007</v>
      </c>
      <c r="Q41" s="37">
        <v>26.599999999999998</v>
      </c>
      <c r="R41" s="39">
        <v>20.64756915832843</v>
      </c>
      <c r="S41" s="39">
        <v>0</v>
      </c>
      <c r="T41" s="38">
        <f>SUMPRODUCT(LTA!J41:AN41,LTA!J$101:AN$101,LTA!J$105:AN$105)</f>
        <v>46.2</v>
      </c>
      <c r="U41" s="38">
        <f>SUMPRODUCT(LTA!J41:AN41,LTA!J$102:AN$102,LTA!J$105:AN$105)</f>
        <v>383.62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62.19</v>
      </c>
      <c r="AB41" s="76">
        <f>-STOA!P41</f>
        <v>0</v>
      </c>
      <c r="AC41">
        <f t="shared" si="0"/>
        <v>10.986895240626948</v>
      </c>
      <c r="AD41">
        <f t="shared" si="1"/>
        <v>1397.033072753323</v>
      </c>
      <c r="AE41">
        <f>'IDT-1'!F41</f>
        <v>0</v>
      </c>
      <c r="AF41" s="25"/>
      <c r="AG41">
        <f t="shared" si="2"/>
        <v>1397.033072753323</v>
      </c>
      <c r="AI41" s="35">
        <f>PXIL!J41</f>
        <v>0</v>
      </c>
      <c r="AJ41" s="35">
        <f>PXIL!P41</f>
        <v>0</v>
      </c>
      <c r="AK41" s="35">
        <f>RTM_IEX!J41</f>
        <v>86.52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-0.27708333333333335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69.606840791504027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635.11888313272641</v>
      </c>
      <c r="P42" s="37">
        <v>74.680000000000007</v>
      </c>
      <c r="Q42" s="37">
        <v>26.599999999999998</v>
      </c>
      <c r="R42" s="39">
        <v>20.64756915832843</v>
      </c>
      <c r="S42" s="39">
        <v>0</v>
      </c>
      <c r="T42" s="38">
        <f>SUMPRODUCT(LTA!J42:AN42,LTA!J$101:AN$101,LTA!J$105:AN$105)</f>
        <v>53.2</v>
      </c>
      <c r="U42" s="38">
        <f>SUMPRODUCT(LTA!J42:AN42,LTA!J$102:AN$102,LTA!J$105:AN$105)</f>
        <v>387.83000000000004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70.78</v>
      </c>
      <c r="AB42" s="76">
        <f>-STOA!P42</f>
        <v>0</v>
      </c>
      <c r="AC42">
        <f t="shared" si="0"/>
        <v>11.086403676318099</v>
      </c>
      <c r="AD42">
        <f t="shared" si="1"/>
        <v>1409.6910560729075</v>
      </c>
      <c r="AE42">
        <f>'IDT-1'!F42</f>
        <v>0</v>
      </c>
      <c r="AF42" s="25"/>
      <c r="AG42">
        <f t="shared" si="2"/>
        <v>1409.6910560729075</v>
      </c>
      <c r="AI42" s="35">
        <f>PXIL!J42</f>
        <v>0</v>
      </c>
      <c r="AJ42" s="35">
        <f>PXIL!P42</f>
        <v>0</v>
      </c>
      <c r="AK42" s="35">
        <f>RTM_IEX!J42</f>
        <v>78.83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-0.27708333333333335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55.797372386513459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584.53676778727095</v>
      </c>
      <c r="P43" s="37">
        <v>74.680000000000007</v>
      </c>
      <c r="Q43" s="37">
        <v>26.599999999999998</v>
      </c>
      <c r="R43" s="39">
        <v>20.64756915832843</v>
      </c>
      <c r="S43" s="39">
        <v>0</v>
      </c>
      <c r="T43" s="38">
        <f>SUMPRODUCT(LTA!J43:AN43,LTA!J$101:AN$101,LTA!J$105:AN$105)</f>
        <v>57.2</v>
      </c>
      <c r="U43" s="38">
        <f>SUMPRODUCT(LTA!J43:AN43,LTA!J$102:AN$102,LTA!J$105:AN$105)</f>
        <v>388.43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88.44</v>
      </c>
      <c r="Z43" s="35">
        <f>IEX!P43</f>
        <v>0</v>
      </c>
      <c r="AA43" s="76">
        <f>STOA!J43</f>
        <v>77.53</v>
      </c>
      <c r="AB43" s="76">
        <f>-STOA!P43</f>
        <v>0</v>
      </c>
      <c r="AC43">
        <f t="shared" si="0"/>
        <v>11.47873992334682</v>
      </c>
      <c r="AD43">
        <f t="shared" si="1"/>
        <v>1272.8671360754327</v>
      </c>
      <c r="AE43">
        <f>'IDT-1'!F43</f>
        <v>127</v>
      </c>
      <c r="AF43" s="25"/>
      <c r="AG43">
        <f t="shared" si="2"/>
        <v>1399.8671360754327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-93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-0.27708333333333335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55.797372386513459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521.46790482826293</v>
      </c>
      <c r="P44" s="37">
        <v>74.680000000000007</v>
      </c>
      <c r="Q44" s="37">
        <v>26.599999999999998</v>
      </c>
      <c r="R44" s="39">
        <v>20.64756915832843</v>
      </c>
      <c r="S44" s="39">
        <v>0</v>
      </c>
      <c r="T44" s="38">
        <f>SUMPRODUCT(LTA!J44:AN44,LTA!J$101:AN$101,LTA!J$105:AN$105)</f>
        <v>64.2</v>
      </c>
      <c r="U44" s="38">
        <f>SUMPRODUCT(LTA!J44:AN44,LTA!J$102:AN$102,LTA!J$105:AN$105)</f>
        <v>414.25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49.03</v>
      </c>
      <c r="Z44" s="35">
        <f>IEX!P44</f>
        <v>0</v>
      </c>
      <c r="AA44" s="76">
        <f>STOA!J44</f>
        <v>84.929999999999993</v>
      </c>
      <c r="AB44" s="76">
        <f>-STOA!P44</f>
        <v>0</v>
      </c>
      <c r="AC44">
        <f t="shared" si="0"/>
        <v>10.372076647940817</v>
      </c>
      <c r="AD44">
        <f t="shared" si="1"/>
        <v>1290.7149363918309</v>
      </c>
      <c r="AE44">
        <f>'IDT-1'!F44</f>
        <v>137</v>
      </c>
      <c r="AF44" s="25"/>
      <c r="AG44">
        <f t="shared" si="2"/>
        <v>1427.7149363918309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-14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-0.27708333333333335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471.14213921584246</v>
      </c>
      <c r="P45" s="37">
        <v>74.680000000000007</v>
      </c>
      <c r="Q45" s="37">
        <v>26.599999999999998</v>
      </c>
      <c r="R45" s="39">
        <v>20.64756915832843</v>
      </c>
      <c r="S45" s="39">
        <v>0</v>
      </c>
      <c r="T45" s="38">
        <f>SUMPRODUCT(LTA!J45:AN45,LTA!J$101:AN$101,LTA!J$105:AN$105)</f>
        <v>72.67</v>
      </c>
      <c r="U45" s="38">
        <f>SUMPRODUCT(LTA!J45:AN45,LTA!J$102:AN$102,LTA!J$105:AN$105)</f>
        <v>416.33000000000004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32.68</v>
      </c>
      <c r="Z45" s="35">
        <f>IEX!P45</f>
        <v>0</v>
      </c>
      <c r="AA45" s="76">
        <f>STOA!J45</f>
        <v>90.15</v>
      </c>
      <c r="AB45" s="76">
        <f>-STOA!P45</f>
        <v>0</v>
      </c>
      <c r="AC45">
        <f t="shared" si="0"/>
        <v>10.005607715592673</v>
      </c>
      <c r="AD45">
        <f t="shared" si="1"/>
        <v>1272.2082673252451</v>
      </c>
      <c r="AE45">
        <f>'IDT-1'!F45</f>
        <v>121.944</v>
      </c>
      <c r="AF45" s="25"/>
      <c r="AG45">
        <f t="shared" si="2"/>
        <v>1394.152267325245</v>
      </c>
      <c r="AI45" s="35">
        <f>PXIL!J45</f>
        <v>0</v>
      </c>
      <c r="AJ45" s="35">
        <f>PXIL!P45</f>
        <v>0</v>
      </c>
      <c r="AK45" s="35">
        <f>RTM_IEX!J45</f>
        <v>15.38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-0.27708333333333335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464.2332546115411</v>
      </c>
      <c r="P46" s="37">
        <v>74.680000000000007</v>
      </c>
      <c r="Q46" s="37">
        <v>26.599999999999998</v>
      </c>
      <c r="R46" s="39">
        <v>20.64756915832843</v>
      </c>
      <c r="S46" s="39">
        <v>0</v>
      </c>
      <c r="T46" s="38">
        <f>SUMPRODUCT(LTA!J46:AN46,LTA!J$101:AN$101,LTA!J$105:AN$105)</f>
        <v>77.77</v>
      </c>
      <c r="U46" s="38">
        <f>SUMPRODUCT(LTA!J46:AN46,LTA!J$102:AN$102,LTA!J$105:AN$105)</f>
        <v>418.73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32.68</v>
      </c>
      <c r="Z46" s="35">
        <f>IEX!P46</f>
        <v>0</v>
      </c>
      <c r="AA46" s="76">
        <f>STOA!J46</f>
        <v>95.55</v>
      </c>
      <c r="AB46" s="76">
        <f>-STOA!P46</f>
        <v>0</v>
      </c>
      <c r="AC46">
        <f t="shared" si="0"/>
        <v>10.059826415679121</v>
      </c>
      <c r="AD46">
        <f t="shared" si="1"/>
        <v>1279.105164020857</v>
      </c>
      <c r="AE46">
        <f>'IDT-1'!F46</f>
        <v>100.583</v>
      </c>
      <c r="AF46" s="25"/>
      <c r="AG46">
        <f t="shared" si="2"/>
        <v>1379.6881640208571</v>
      </c>
      <c r="AI46" s="35">
        <f>PXIL!J46</f>
        <v>0</v>
      </c>
      <c r="AJ46" s="35">
        <f>PXIL!P46</f>
        <v>0</v>
      </c>
      <c r="AK46" s="35">
        <f>RTM_IEX!J46</f>
        <v>16.34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-0.27708333333333335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460.81249783301132</v>
      </c>
      <c r="P47" s="37">
        <v>74.680000000000007</v>
      </c>
      <c r="Q47" s="37">
        <v>26.599999999999998</v>
      </c>
      <c r="R47" s="39">
        <v>20.64756915832843</v>
      </c>
      <c r="S47" s="39">
        <v>0</v>
      </c>
      <c r="T47" s="38">
        <f>SUMPRODUCT(LTA!J47:AN47,LTA!J$101:AN$101,LTA!J$105:AN$105)</f>
        <v>84.77</v>
      </c>
      <c r="U47" s="38">
        <f>SUMPRODUCT(LTA!J47:AN47,LTA!J$102:AN$102,LTA!J$105:AN$105)</f>
        <v>417.72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32.68</v>
      </c>
      <c r="Z47" s="35">
        <f>IEX!P47</f>
        <v>0</v>
      </c>
      <c r="AA47" s="76">
        <f>STOA!J47</f>
        <v>96.19</v>
      </c>
      <c r="AB47" s="76">
        <f>-STOA!P47</f>
        <v>0</v>
      </c>
      <c r="AC47">
        <f t="shared" si="0"/>
        <v>10.039852512806588</v>
      </c>
      <c r="AD47">
        <f t="shared" si="1"/>
        <v>1276.5643811452001</v>
      </c>
      <c r="AE47">
        <f>'IDT-1'!F47</f>
        <v>63.957999999999998</v>
      </c>
      <c r="AF47" s="25"/>
      <c r="AG47">
        <f t="shared" si="2"/>
        <v>1340.5223811452001</v>
      </c>
      <c r="AI47" s="35">
        <f>PXIL!J47</f>
        <v>0</v>
      </c>
      <c r="AJ47" s="35">
        <f>PXIL!P47</f>
        <v>0</v>
      </c>
      <c r="AK47" s="35">
        <f>RTM_IEX!J47</f>
        <v>10.57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-0.27708333333333335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460.81249783301132</v>
      </c>
      <c r="P48" s="37">
        <v>74.680000000000007</v>
      </c>
      <c r="Q48" s="37">
        <v>26.599999999999998</v>
      </c>
      <c r="R48" s="39">
        <v>20.05</v>
      </c>
      <c r="S48" s="39">
        <v>0</v>
      </c>
      <c r="T48" s="38">
        <f>SUMPRODUCT(LTA!J48:AN48,LTA!J$101:AN$101,LTA!J$105:AN$105)</f>
        <v>86.77</v>
      </c>
      <c r="U48" s="38">
        <f>SUMPRODUCT(LTA!J48:AN48,LTA!J$102:AN$102,LTA!J$105:AN$105)</f>
        <v>456.84000000000003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32.68</v>
      </c>
      <c r="Z48" s="35">
        <f>IEX!P48</f>
        <v>0</v>
      </c>
      <c r="AA48" s="76">
        <f>STOA!J48</f>
        <v>97.86</v>
      </c>
      <c r="AB48" s="76">
        <f>-STOA!P48</f>
        <v>0</v>
      </c>
      <c r="AC48">
        <f t="shared" si="0"/>
        <v>10.302230109936833</v>
      </c>
      <c r="AD48">
        <f t="shared" si="1"/>
        <v>1305.9244343897412</v>
      </c>
      <c r="AE48">
        <f>'IDT-1'!F48</f>
        <v>33.357999999999997</v>
      </c>
      <c r="AF48" s="25"/>
      <c r="AG48">
        <f t="shared" si="2"/>
        <v>1339.2824343897412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-2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-0.27708333333333335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460.81249783301132</v>
      </c>
      <c r="P49" s="37">
        <v>74.680000000000007</v>
      </c>
      <c r="Q49" s="37">
        <v>26.599999999999998</v>
      </c>
      <c r="R49" s="39">
        <v>20.05</v>
      </c>
      <c r="S49" s="39">
        <v>0</v>
      </c>
      <c r="T49" s="38">
        <f>SUMPRODUCT(LTA!J49:AN49,LTA!J$101:AN$101,LTA!J$105:AN$105)</f>
        <v>71.77</v>
      </c>
      <c r="U49" s="38">
        <f>SUMPRODUCT(LTA!J49:AN49,LTA!J$102:AN$102,LTA!J$105:AN$105)</f>
        <v>458.89000000000004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32.68</v>
      </c>
      <c r="Z49" s="35">
        <f>IEX!P49</f>
        <v>0</v>
      </c>
      <c r="AA49" s="76">
        <f>STOA!J49</f>
        <v>103.29</v>
      </c>
      <c r="AB49" s="76">
        <f>-STOA!P49</f>
        <v>0</v>
      </c>
      <c r="AC49">
        <f t="shared" si="0"/>
        <v>10.452803473371626</v>
      </c>
      <c r="AD49">
        <f t="shared" si="1"/>
        <v>1329.0938610263063</v>
      </c>
      <c r="AE49">
        <f>'IDT-1'!F49</f>
        <v>11.978</v>
      </c>
      <c r="AF49" s="25"/>
      <c r="AG49">
        <f t="shared" si="2"/>
        <v>1341.0718610263064</v>
      </c>
      <c r="AI49" s="35">
        <f>PXIL!J49</f>
        <v>0</v>
      </c>
      <c r="AJ49" s="35">
        <f>PXIL!P49</f>
        <v>0</v>
      </c>
      <c r="AK49" s="35">
        <f>RTM_IEX!J49</f>
        <v>28.84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-0.27708333333333335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461.45983207214175</v>
      </c>
      <c r="P50" s="37">
        <v>74.680000000000007</v>
      </c>
      <c r="Q50" s="37">
        <v>26.599999999999998</v>
      </c>
      <c r="R50" s="39">
        <v>19.957682034606893</v>
      </c>
      <c r="S50" s="39">
        <v>0</v>
      </c>
      <c r="T50" s="38">
        <f>SUMPRODUCT(LTA!J50:AN50,LTA!J$101:AN$101,LTA!J$105:AN$105)</f>
        <v>74.77</v>
      </c>
      <c r="U50" s="38">
        <f>SUMPRODUCT(LTA!J50:AN50,LTA!J$102:AN$102,LTA!J$105:AN$105)</f>
        <v>460.57000000000005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20.190000000000001</v>
      </c>
      <c r="Z50" s="35">
        <f>IEX!P50</f>
        <v>0</v>
      </c>
      <c r="AA50" s="76">
        <f>STOA!J50</f>
        <v>103.59</v>
      </c>
      <c r="AB50" s="76">
        <f>-STOA!P50</f>
        <v>0</v>
      </c>
      <c r="AC50">
        <f t="shared" si="0"/>
        <v>10.361036600306777</v>
      </c>
      <c r="AD50">
        <f t="shared" si="1"/>
        <v>1317.4206441731087</v>
      </c>
      <c r="AE50">
        <f>'IDT-1'!F50</f>
        <v>0</v>
      </c>
      <c r="AF50" s="25"/>
      <c r="AG50">
        <f t="shared" si="2"/>
        <v>1317.4206441731087</v>
      </c>
      <c r="AI50" s="35">
        <f>PXIL!J50</f>
        <v>0</v>
      </c>
      <c r="AJ50" s="35">
        <f>PXIL!P50</f>
        <v>0</v>
      </c>
      <c r="AK50" s="35">
        <f>RTM_IEX!J50</f>
        <v>24.03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-0.36734693877551017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471.32861330719334</v>
      </c>
      <c r="P51" s="37">
        <v>74.680000000000007</v>
      </c>
      <c r="Q51" s="37">
        <v>26.596510560146925</v>
      </c>
      <c r="R51" s="39">
        <v>21.54</v>
      </c>
      <c r="S51" s="39">
        <v>0</v>
      </c>
      <c r="T51" s="38">
        <f>SUMPRODUCT(LTA!J51:AN51,LTA!J$101:AN$101,LTA!J$105:AN$105)</f>
        <v>71.77</v>
      </c>
      <c r="U51" s="38">
        <f>SUMPRODUCT(LTA!J51:AN51,LTA!J$102:AN$102,LTA!J$105:AN$105)</f>
        <v>461.6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3.85</v>
      </c>
      <c r="Z51" s="35">
        <f>IEX!P51</f>
        <v>0</v>
      </c>
      <c r="AA51" s="76">
        <f>STOA!J51</f>
        <v>98.92</v>
      </c>
      <c r="AB51" s="76">
        <f>-STOA!P51</f>
        <v>0</v>
      </c>
      <c r="AC51">
        <f t="shared" si="0"/>
        <v>10.084359547371106</v>
      </c>
      <c r="AD51">
        <f t="shared" si="1"/>
        <v>1282.0446673811934</v>
      </c>
      <c r="AE51">
        <f>'IDT-1'!F51</f>
        <v>0</v>
      </c>
      <c r="AF51" s="25"/>
      <c r="AG51">
        <f t="shared" si="2"/>
        <v>1282.0446673811934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-0.36734693877551017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459.76766993886713</v>
      </c>
      <c r="P52" s="37">
        <v>41.337837753020558</v>
      </c>
      <c r="Q52" s="37">
        <v>15.38</v>
      </c>
      <c r="R52" s="39">
        <v>21.54</v>
      </c>
      <c r="S52" s="39">
        <v>0</v>
      </c>
      <c r="T52" s="38">
        <f>SUMPRODUCT(LTA!J52:AN52,LTA!J$101:AN$101,LTA!J$105:AN$105)</f>
        <v>71.77</v>
      </c>
      <c r="U52" s="38">
        <f>SUMPRODUCT(LTA!J52:AN52,LTA!J$102:AN$102,LTA!J$105:AN$105)</f>
        <v>461.69000000000005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98.92</v>
      </c>
      <c r="AB52" s="76">
        <f>-STOA!P52</f>
        <v>0</v>
      </c>
      <c r="AC52">
        <f t="shared" si="0"/>
        <v>9.7037730423112265</v>
      </c>
      <c r="AD52">
        <f t="shared" si="1"/>
        <v>1211.5456377108012</v>
      </c>
      <c r="AE52">
        <f>'IDT-1'!F52</f>
        <v>0</v>
      </c>
      <c r="AF52" s="25"/>
      <c r="AG52">
        <f t="shared" si="2"/>
        <v>1211.5456377108012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-11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-0.36734693877551017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447.12760759834862</v>
      </c>
      <c r="P53" s="37">
        <v>41.337419636726793</v>
      </c>
      <c r="Q53" s="37">
        <v>15.38</v>
      </c>
      <c r="R53" s="39">
        <v>21.54</v>
      </c>
      <c r="S53" s="39">
        <v>0</v>
      </c>
      <c r="T53" s="38">
        <f>SUMPRODUCT(LTA!J53:AN53,LTA!J$101:AN$101,LTA!J$105:AN$105)</f>
        <v>77.77</v>
      </c>
      <c r="U53" s="38">
        <f>SUMPRODUCT(LTA!J53:AN53,LTA!J$102:AN$102,LTA!J$105:AN$105)</f>
        <v>461.82000000000005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98.92</v>
      </c>
      <c r="AB53" s="76">
        <f>-STOA!P53</f>
        <v>0</v>
      </c>
      <c r="AC53">
        <f t="shared" si="0"/>
        <v>9.5665167936394422</v>
      </c>
      <c r="AD53">
        <f t="shared" si="1"/>
        <v>1216.1724135026604</v>
      </c>
      <c r="AE53">
        <f>'IDT-1'!F53</f>
        <v>0</v>
      </c>
      <c r="AF53" s="25"/>
      <c r="AG53">
        <f t="shared" si="2"/>
        <v>1216.1724135026604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-0.36734693877551017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447.7566369955818</v>
      </c>
      <c r="P54" s="37">
        <v>41.336964311940079</v>
      </c>
      <c r="Q54" s="37">
        <v>15.38</v>
      </c>
      <c r="R54" s="39">
        <v>21.54</v>
      </c>
      <c r="S54" s="39">
        <v>0</v>
      </c>
      <c r="T54" s="38">
        <f>SUMPRODUCT(LTA!J54:AN54,LTA!J$101:AN$101,LTA!J$105:AN$105)</f>
        <v>76.72</v>
      </c>
      <c r="U54" s="38">
        <f>SUMPRODUCT(LTA!J54:AN54,LTA!J$102:AN$102,LTA!J$105:AN$105)</f>
        <v>420.62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98.92</v>
      </c>
      <c r="AB54" s="76">
        <f>-STOA!P54</f>
        <v>0</v>
      </c>
      <c r="AC54">
        <f t="shared" si="0"/>
        <v>9.2811762628175458</v>
      </c>
      <c r="AD54">
        <f t="shared" si="1"/>
        <v>1169.8363281059287</v>
      </c>
      <c r="AE54">
        <f>'IDT-1'!F54</f>
        <v>0</v>
      </c>
      <c r="AF54" s="25"/>
      <c r="AG54">
        <f t="shared" si="2"/>
        <v>1169.8363281059287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-0.27708333333333335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447.7566369955818</v>
      </c>
      <c r="P55" s="37">
        <v>41.336964311940079</v>
      </c>
      <c r="Q55" s="37">
        <v>15.38</v>
      </c>
      <c r="R55" s="39">
        <v>21.54</v>
      </c>
      <c r="S55" s="39">
        <v>0</v>
      </c>
      <c r="T55" s="38">
        <f>SUMPRODUCT(LTA!J55:AN55,LTA!J$101:AN$101,LTA!J$105:AN$105)</f>
        <v>78.62</v>
      </c>
      <c r="U55" s="38">
        <f>SUMPRODUCT(LTA!J55:AN55,LTA!J$102:AN$102,LTA!J$105:AN$105)</f>
        <v>381.74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98.92</v>
      </c>
      <c r="AB55" s="76">
        <f>-STOA!P55</f>
        <v>0</v>
      </c>
      <c r="AC55">
        <f t="shared" si="0"/>
        <v>9.9511035023635568</v>
      </c>
      <c r="AD55">
        <f t="shared" si="1"/>
        <v>1010.2766644718251</v>
      </c>
      <c r="AE55">
        <f>'IDT-1'!F55</f>
        <v>0</v>
      </c>
      <c r="AF55" s="25"/>
      <c r="AG55">
        <f t="shared" si="2"/>
        <v>1010.2766644718251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-127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-0.27708333333333335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447.7566369955818</v>
      </c>
      <c r="P56" s="37">
        <v>41.336964311940079</v>
      </c>
      <c r="Q56" s="37">
        <v>15.38</v>
      </c>
      <c r="R56" s="39">
        <v>21.54</v>
      </c>
      <c r="S56" s="39">
        <v>0</v>
      </c>
      <c r="T56" s="38">
        <f>SUMPRODUCT(LTA!J56:AN56,LTA!J$101:AN$101,LTA!J$105:AN$105)</f>
        <v>83.03</v>
      </c>
      <c r="U56" s="38">
        <f>SUMPRODUCT(LTA!J56:AN56,LTA!J$102:AN$102,LTA!J$105:AN$105)</f>
        <v>329.65999999999997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98.92</v>
      </c>
      <c r="AB56" s="76">
        <f>-STOA!P56</f>
        <v>0</v>
      </c>
      <c r="AC56">
        <f t="shared" si="0"/>
        <v>9.5556935475157445</v>
      </c>
      <c r="AD56">
        <f t="shared" si="1"/>
        <v>966.00207442667272</v>
      </c>
      <c r="AE56">
        <f>'IDT-1'!F56</f>
        <v>0</v>
      </c>
      <c r="AF56" s="25"/>
      <c r="AG56">
        <f t="shared" si="2"/>
        <v>966.00207442667272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-124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-0.27708333333333335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447.75305279488788</v>
      </c>
      <c r="P57" s="37">
        <v>41.336964311940079</v>
      </c>
      <c r="Q57" s="37">
        <v>15.38</v>
      </c>
      <c r="R57" s="39">
        <v>21.54</v>
      </c>
      <c r="S57" s="39">
        <v>0</v>
      </c>
      <c r="T57" s="38">
        <f>SUMPRODUCT(LTA!J57:AN57,LTA!J$101:AN$101,LTA!J$105:AN$105)</f>
        <v>73.03</v>
      </c>
      <c r="U57" s="38">
        <f>SUMPRODUCT(LTA!J57:AN57,LTA!J$102:AN$102,LTA!J$105:AN$105)</f>
        <v>326.77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98.92</v>
      </c>
      <c r="AB57" s="76">
        <f>-STOA!P57</f>
        <v>0</v>
      </c>
      <c r="AC57">
        <f t="shared" si="0"/>
        <v>9.2192840422722</v>
      </c>
      <c r="AD57">
        <f t="shared" si="1"/>
        <v>983.44489973122245</v>
      </c>
      <c r="AE57">
        <f>'IDT-1'!F57</f>
        <v>0</v>
      </c>
      <c r="AF57" s="25"/>
      <c r="AG57">
        <f t="shared" si="2"/>
        <v>983.44489973122245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-94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-0.27708333333333335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450.85813906645575</v>
      </c>
      <c r="P58" s="37">
        <v>41.336964311940079</v>
      </c>
      <c r="Q58" s="37">
        <v>15.38</v>
      </c>
      <c r="R58" s="39">
        <v>21.54</v>
      </c>
      <c r="S58" s="39">
        <v>0</v>
      </c>
      <c r="T58" s="38">
        <f>SUMPRODUCT(LTA!J58:AN58,LTA!J$101:AN$101,LTA!J$105:AN$105)</f>
        <v>73.03</v>
      </c>
      <c r="U58" s="38">
        <f>SUMPRODUCT(LTA!J58:AN58,LTA!J$102:AN$102,LTA!J$105:AN$105)</f>
        <v>322.86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98.92</v>
      </c>
      <c r="AB58" s="76">
        <f>-STOA!P58</f>
        <v>0</v>
      </c>
      <c r="AC58">
        <f t="shared" si="0"/>
        <v>8.9693048484296973</v>
      </c>
      <c r="AD58">
        <f t="shared" si="1"/>
        <v>1013.8899651966327</v>
      </c>
      <c r="AE58">
        <f>'IDT-1'!F58</f>
        <v>0</v>
      </c>
      <c r="AF58" s="25"/>
      <c r="AG58">
        <f t="shared" si="2"/>
        <v>1013.8899651966327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-63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-0.27708333333333335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454.19201714907172</v>
      </c>
      <c r="P59" s="37">
        <v>41.336964311940079</v>
      </c>
      <c r="Q59" s="37">
        <v>15.38</v>
      </c>
      <c r="R59" s="39">
        <v>21.54</v>
      </c>
      <c r="S59" s="39">
        <v>0</v>
      </c>
      <c r="T59" s="38">
        <f>SUMPRODUCT(LTA!J59:AN59,LTA!J$101:AN$101,LTA!J$105:AN$105)</f>
        <v>71.03</v>
      </c>
      <c r="U59" s="38">
        <f>SUMPRODUCT(LTA!J59:AN59,LTA!J$102:AN$102,LTA!J$105:AN$105)</f>
        <v>318.38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98.92</v>
      </c>
      <c r="AB59" s="76">
        <f>-STOA!P59</f>
        <v>0</v>
      </c>
      <c r="AC59">
        <f t="shared" si="0"/>
        <v>8.6067284113221163</v>
      </c>
      <c r="AD59">
        <f t="shared" si="1"/>
        <v>1054.1064197163562</v>
      </c>
      <c r="AE59">
        <f>'IDT-1'!F59</f>
        <v>0</v>
      </c>
      <c r="AF59" s="25"/>
      <c r="AG59">
        <f t="shared" si="2"/>
        <v>1054.1064197163562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-20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-0.27708333333333335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456.43506267106875</v>
      </c>
      <c r="P60" s="37">
        <v>41.336964311940079</v>
      </c>
      <c r="Q60" s="37">
        <v>15.38</v>
      </c>
      <c r="R60" s="39">
        <v>21.54</v>
      </c>
      <c r="S60" s="39">
        <v>0</v>
      </c>
      <c r="T60" s="38">
        <f>SUMPRODUCT(LTA!J60:AN60,LTA!J$101:AN$101,LTA!J$105:AN$105)</f>
        <v>68.680000000000007</v>
      </c>
      <c r="U60" s="38">
        <f>SUMPRODUCT(LTA!J60:AN60,LTA!J$102:AN$102,LTA!J$105:AN$105)</f>
        <v>313.45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98.92</v>
      </c>
      <c r="AB60" s="76">
        <f>-STOA!P60</f>
        <v>0</v>
      </c>
      <c r="AC60">
        <f t="shared" si="0"/>
        <v>8.4337977555894224</v>
      </c>
      <c r="AD60">
        <f t="shared" si="1"/>
        <v>1066.242395894086</v>
      </c>
      <c r="AE60">
        <f>'IDT-1'!F60</f>
        <v>0</v>
      </c>
      <c r="AF60" s="25"/>
      <c r="AG60">
        <f t="shared" si="2"/>
        <v>1066.242395894086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-3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-0.27708333333333335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461.45477164355066</v>
      </c>
      <c r="P61" s="37">
        <v>41.336964311940079</v>
      </c>
      <c r="Q61" s="37">
        <v>15.38</v>
      </c>
      <c r="R61" s="39">
        <v>21.54</v>
      </c>
      <c r="S61" s="39">
        <v>0</v>
      </c>
      <c r="T61" s="38">
        <f>SUMPRODUCT(LTA!J61:AN61,LTA!J$101:AN$101,LTA!J$105:AN$105)</f>
        <v>68.08</v>
      </c>
      <c r="U61" s="38">
        <f>SUMPRODUCT(LTA!J61:AN61,LTA!J$102:AN$102,LTA!J$105:AN$105)</f>
        <v>308.38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97.92</v>
      </c>
      <c r="AB61" s="76">
        <f>-STOA!P61</f>
        <v>0</v>
      </c>
      <c r="AC61">
        <f t="shared" si="0"/>
        <v>8.3973415307269654</v>
      </c>
      <c r="AD61">
        <f t="shared" si="1"/>
        <v>1067.6285610914306</v>
      </c>
      <c r="AE61">
        <f>'IDT-1'!F61</f>
        <v>0</v>
      </c>
      <c r="AF61" s="25"/>
      <c r="AG61">
        <f t="shared" si="2"/>
        <v>1067.6285610914306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-0.27708333333333335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461.4546270340864</v>
      </c>
      <c r="P62" s="37">
        <v>41.336964311940079</v>
      </c>
      <c r="Q62" s="37">
        <v>15.38</v>
      </c>
      <c r="R62" s="39">
        <v>21.54</v>
      </c>
      <c r="S62" s="39">
        <v>0</v>
      </c>
      <c r="T62" s="38">
        <f>SUMPRODUCT(LTA!J62:AN62,LTA!J$101:AN$101,LTA!J$105:AN$105)</f>
        <v>66.48</v>
      </c>
      <c r="U62" s="38">
        <f>SUMPRODUCT(LTA!J62:AN62,LTA!J$102:AN$102,LTA!J$105:AN$105)</f>
        <v>345.28999999999996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96.350000000000009</v>
      </c>
      <c r="AB62" s="76">
        <f>-STOA!P62</f>
        <v>0</v>
      </c>
      <c r="AC62">
        <f t="shared" si="0"/>
        <v>8.943519860946898</v>
      </c>
      <c r="AD62">
        <f t="shared" si="1"/>
        <v>1064.822238151746</v>
      </c>
      <c r="AE62">
        <f>'IDT-1'!F62</f>
        <v>0</v>
      </c>
      <c r="AF62" s="25"/>
      <c r="AG62">
        <f t="shared" si="2"/>
        <v>1064.822238151746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-36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-0.27708333333333335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459.2488803007663</v>
      </c>
      <c r="P63" s="37">
        <v>41.336964311940079</v>
      </c>
      <c r="Q63" s="37">
        <v>15.38</v>
      </c>
      <c r="R63" s="39">
        <v>22.25</v>
      </c>
      <c r="S63" s="39">
        <v>0</v>
      </c>
      <c r="T63" s="38">
        <f>SUMPRODUCT(LTA!J63:AN63,LTA!J$101:AN$101,LTA!J$105:AN$105)</f>
        <v>52.7</v>
      </c>
      <c r="U63" s="38">
        <f>SUMPRODUCT(LTA!J63:AN63,LTA!J$102:AN$102,LTA!J$105:AN$105)</f>
        <v>377.54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-24</v>
      </c>
      <c r="AA63" s="76">
        <f>STOA!J63</f>
        <v>91.960000000000008</v>
      </c>
      <c r="AB63" s="76">
        <f>-STOA!P63</f>
        <v>0</v>
      </c>
      <c r="AC63">
        <f t="shared" si="0"/>
        <v>9.1674581289486738</v>
      </c>
      <c r="AD63">
        <f t="shared" si="1"/>
        <v>1061.1825531504244</v>
      </c>
      <c r="AE63">
        <f>'IDT-1'!F63</f>
        <v>0</v>
      </c>
      <c r="AF63" s="25"/>
      <c r="AG63">
        <f t="shared" si="2"/>
        <v>1061.1825531504244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-28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-0.27708333333333335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458.27020910511413</v>
      </c>
      <c r="P64" s="37">
        <v>41.336964311940079</v>
      </c>
      <c r="Q64" s="37">
        <v>15.38</v>
      </c>
      <c r="R64" s="39">
        <v>22.25</v>
      </c>
      <c r="S64" s="39">
        <v>0</v>
      </c>
      <c r="T64" s="38">
        <f>SUMPRODUCT(LTA!J64:AN64,LTA!J$101:AN$101,LTA!J$105:AN$105)</f>
        <v>45.84</v>
      </c>
      <c r="U64" s="38">
        <f>SUMPRODUCT(LTA!J64:AN64,LTA!J$102:AN$102,LTA!J$105:AN$105)</f>
        <v>411.54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-13</v>
      </c>
      <c r="AA64" s="76">
        <f>STOA!J64</f>
        <v>87.27000000000001</v>
      </c>
      <c r="AB64" s="76">
        <f>-STOA!P64</f>
        <v>0</v>
      </c>
      <c r="AC64">
        <f t="shared" si="0"/>
        <v>9.5707740421007124</v>
      </c>
      <c r="AD64">
        <f t="shared" si="1"/>
        <v>1052.2505660416202</v>
      </c>
      <c r="AE64">
        <f>'IDT-1'!F64</f>
        <v>0</v>
      </c>
      <c r="AF64" s="25"/>
      <c r="AG64">
        <f t="shared" si="2"/>
        <v>1052.2505660416202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-69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-0.27708333333333335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460.55387950011533</v>
      </c>
      <c r="P65" s="37">
        <v>41.336964311940079</v>
      </c>
      <c r="Q65" s="37">
        <v>15.38</v>
      </c>
      <c r="R65" s="39">
        <v>22.25</v>
      </c>
      <c r="S65" s="39">
        <v>0</v>
      </c>
      <c r="T65" s="38">
        <f>SUMPRODUCT(LTA!J65:AN65,LTA!J$101:AN$101,LTA!J$105:AN$105)</f>
        <v>42.6</v>
      </c>
      <c r="U65" s="38">
        <f>SUMPRODUCT(LTA!J65:AN65,LTA!J$102:AN$102,LTA!J$105:AN$105)</f>
        <v>404.02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-16</v>
      </c>
      <c r="AA65" s="76">
        <f>STOA!J65</f>
        <v>81.710000000000008</v>
      </c>
      <c r="AB65" s="76">
        <f>-STOA!P65</f>
        <v>0</v>
      </c>
      <c r="AC65">
        <f t="shared" si="0"/>
        <v>9.3748161700730765</v>
      </c>
      <c r="AD65">
        <f t="shared" si="1"/>
        <v>1049.4101943086491</v>
      </c>
      <c r="AE65">
        <f>'IDT-1'!F65</f>
        <v>0</v>
      </c>
      <c r="AF65" s="25"/>
      <c r="AG65">
        <f t="shared" si="2"/>
        <v>1049.4101943086491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-55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-0.27708333333333335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458.86620495097907</v>
      </c>
      <c r="P66" s="37">
        <v>41.34</v>
      </c>
      <c r="Q66" s="37">
        <v>15.38</v>
      </c>
      <c r="R66" s="39">
        <v>22.25</v>
      </c>
      <c r="S66" s="39">
        <v>0</v>
      </c>
      <c r="T66" s="38">
        <f>SUMPRODUCT(LTA!J66:AN66,LTA!J$101:AN$101,LTA!J$105:AN$105)</f>
        <v>38.72</v>
      </c>
      <c r="U66" s="38">
        <f>SUMPRODUCT(LTA!J66:AN66,LTA!J$102:AN$102,LTA!J$105:AN$105)</f>
        <v>395.8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-3</v>
      </c>
      <c r="AA66" s="76">
        <f>STOA!J66</f>
        <v>78.89</v>
      </c>
      <c r="AB66" s="76">
        <f>-STOA!P66</f>
        <v>0</v>
      </c>
      <c r="AC66">
        <f t="shared" si="0"/>
        <v>9.1352415310002204</v>
      </c>
      <c r="AD66">
        <f t="shared" si="1"/>
        <v>1047.0451300866457</v>
      </c>
      <c r="AE66">
        <f>'IDT-1'!F66</f>
        <v>0</v>
      </c>
      <c r="AF66" s="25"/>
      <c r="AG66">
        <f t="shared" si="2"/>
        <v>1047.0451300866457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-54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-0.27708333333333335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457.80201436731829</v>
      </c>
      <c r="P67" s="37">
        <v>41.34</v>
      </c>
      <c r="Q67" s="37">
        <v>15.38</v>
      </c>
      <c r="R67" s="39">
        <v>22.419999999999998</v>
      </c>
      <c r="S67" s="39">
        <v>0</v>
      </c>
      <c r="T67" s="38">
        <f>SUMPRODUCT(LTA!J67:AN67,LTA!J$101:AN$101,LTA!J$105:AN$105)</f>
        <v>34.75</v>
      </c>
      <c r="U67" s="38">
        <f>SUMPRODUCT(LTA!J67:AN67,LTA!J$102:AN$102,LTA!J$105:AN$105)</f>
        <v>386.95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63.05</v>
      </c>
      <c r="AB67" s="76">
        <f>-STOA!P67</f>
        <v>0</v>
      </c>
      <c r="AC67">
        <f t="shared" si="0"/>
        <v>8.8575509347520409</v>
      </c>
      <c r="AD67">
        <f t="shared" si="1"/>
        <v>1023.768630099233</v>
      </c>
      <c r="AE67">
        <f>'IDT-1'!F67</f>
        <v>0</v>
      </c>
      <c r="AF67" s="25"/>
      <c r="AG67">
        <f t="shared" si="2"/>
        <v>1023.768630099233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-51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-0.27708333333333335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516.41185009782544</v>
      </c>
      <c r="P68" s="37">
        <v>41.337859916136054</v>
      </c>
      <c r="Q68" s="37">
        <v>15.38</v>
      </c>
      <c r="R68" s="39">
        <v>22.419999999999998</v>
      </c>
      <c r="S68" s="39">
        <v>0</v>
      </c>
      <c r="T68" s="38">
        <f>SUMPRODUCT(LTA!J68:AN68,LTA!J$101:AN$101,LTA!J$105:AN$105)</f>
        <v>29.72</v>
      </c>
      <c r="U68" s="38">
        <f>SUMPRODUCT(LTA!J68:AN68,LTA!J$102:AN$102,LTA!J$105:AN$105)</f>
        <v>377.59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54.47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9.4499776921000311</v>
      </c>
      <c r="AD68">
        <f t="shared" ref="AD68:AD98" si="4">SUM(B68:AB68,AI68:AV68)-AC68</f>
        <v>1018.8138989885281</v>
      </c>
      <c r="AE68">
        <f>'IDT-1'!F68</f>
        <v>0</v>
      </c>
      <c r="AF68" s="25"/>
      <c r="AG68">
        <f t="shared" ref="AG68:AG98" si="5">SUM(AD68:AF68)</f>
        <v>1018.8138989885281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-91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-0.27708333333333335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598.76324630679426</v>
      </c>
      <c r="P69" s="37">
        <v>73.930000000000007</v>
      </c>
      <c r="Q69" s="37">
        <v>26.599999999999998</v>
      </c>
      <c r="R69" s="39">
        <v>22.419999999999998</v>
      </c>
      <c r="S69" s="39">
        <v>0</v>
      </c>
      <c r="T69" s="38">
        <f>SUMPRODUCT(LTA!J69:AN69,LTA!J$101:AN$101,LTA!J$105:AN$105)</f>
        <v>30.58</v>
      </c>
      <c r="U69" s="38">
        <f>SUMPRODUCT(LTA!J69:AN69,LTA!J$102:AN$102,LTA!J$105:AN$105)</f>
        <v>365.11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-11</v>
      </c>
      <c r="AA69" s="76">
        <f>STOA!J69</f>
        <v>46.36</v>
      </c>
      <c r="AB69" s="76">
        <f>-STOA!P69</f>
        <v>0</v>
      </c>
      <c r="AC69">
        <f t="shared" si="3"/>
        <v>11.026984512031534</v>
      </c>
      <c r="AD69">
        <f t="shared" si="4"/>
        <v>1028.6704284614293</v>
      </c>
      <c r="AE69">
        <f>'IDT-1'!F69</f>
        <v>0</v>
      </c>
      <c r="AF69" s="25"/>
      <c r="AG69">
        <f t="shared" si="5"/>
        <v>1028.6704284614293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-175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-0.27708333333333335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69.606894767364039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657.66104228699373</v>
      </c>
      <c r="P70" s="37">
        <v>73.930000000000007</v>
      </c>
      <c r="Q70" s="37">
        <v>26.599999999999998</v>
      </c>
      <c r="R70" s="39">
        <v>22.419999999999998</v>
      </c>
      <c r="S70" s="39">
        <v>0</v>
      </c>
      <c r="T70" s="38">
        <f>SUMPRODUCT(LTA!J70:AN70,LTA!J$101:AN$101,LTA!J$105:AN$105)</f>
        <v>25.37</v>
      </c>
      <c r="U70" s="38">
        <f>SUMPRODUCT(LTA!J70:AN70,LTA!J$102:AN$102,LTA!J$105:AN$105)</f>
        <v>360.32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-149</v>
      </c>
      <c r="AA70" s="76">
        <f>STOA!J70</f>
        <v>38.849999999999994</v>
      </c>
      <c r="AB70" s="76">
        <f>-STOA!P70</f>
        <v>0</v>
      </c>
      <c r="AC70">
        <f t="shared" si="3"/>
        <v>11.767008467731909</v>
      </c>
      <c r="AD70">
        <f t="shared" si="4"/>
        <v>1038.4750952532925</v>
      </c>
      <c r="AE70">
        <f>'IDT-1'!F70</f>
        <v>0</v>
      </c>
      <c r="AF70" s="25"/>
      <c r="AG70">
        <f t="shared" si="5"/>
        <v>1038.4750952532925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-79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3.5506200000000003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69.606894767364039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674.70727697487996</v>
      </c>
      <c r="P71" s="37">
        <v>74.680000000000007</v>
      </c>
      <c r="Q71" s="37">
        <v>26.599999999999998</v>
      </c>
      <c r="R71" s="39">
        <v>21.9</v>
      </c>
      <c r="S71" s="39">
        <v>0</v>
      </c>
      <c r="T71" s="38">
        <f>SUMPRODUCT(LTA!J71:AN71,LTA!J$101:AN$101,LTA!J$105:AN$105)</f>
        <v>21.04</v>
      </c>
      <c r="U71" s="38">
        <f>SUMPRODUCT(LTA!J71:AN71,LTA!J$102:AN$102,LTA!J$105:AN$105)</f>
        <v>354.14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-143</v>
      </c>
      <c r="AA71" s="76">
        <f>STOA!J71</f>
        <v>31.610000000000003</v>
      </c>
      <c r="AB71" s="76">
        <f>-STOA!P71</f>
        <v>0</v>
      </c>
      <c r="AC71">
        <f t="shared" si="3"/>
        <v>11.902628390304278</v>
      </c>
      <c r="AD71">
        <f t="shared" si="4"/>
        <v>1019.7244733519397</v>
      </c>
      <c r="AE71">
        <f>'IDT-1'!F71</f>
        <v>0</v>
      </c>
      <c r="AF71" s="25"/>
      <c r="AG71">
        <f t="shared" si="5"/>
        <v>1019.7244733519397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-103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3.5506200000000003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69.606894767364039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702.94895009419963</v>
      </c>
      <c r="P72" s="37">
        <v>74.680000000000007</v>
      </c>
      <c r="Q72" s="37">
        <v>26.599999999999998</v>
      </c>
      <c r="R72" s="39">
        <v>13.982514388489211</v>
      </c>
      <c r="S72" s="39">
        <v>0</v>
      </c>
      <c r="T72" s="38">
        <f>SUMPRODUCT(LTA!J72:AN72,LTA!J$101:AN$101,LTA!J$105:AN$105)</f>
        <v>17.11</v>
      </c>
      <c r="U72" s="38">
        <f>SUMPRODUCT(LTA!J72:AN72,LTA!J$102:AN$102,LTA!J$105:AN$105)</f>
        <v>349.53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25.330000000000002</v>
      </c>
      <c r="AB72" s="76">
        <f>-STOA!P72</f>
        <v>0</v>
      </c>
      <c r="AC72">
        <f t="shared" si="3"/>
        <v>11.961283689430397</v>
      </c>
      <c r="AD72">
        <f t="shared" si="4"/>
        <v>1023.1700055606224</v>
      </c>
      <c r="AE72">
        <f>'IDT-1'!F72</f>
        <v>0</v>
      </c>
      <c r="AF72" s="25"/>
      <c r="AG72">
        <f t="shared" si="5"/>
        <v>1023.1700055606224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-248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3.5506200000000003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69.606894767364039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738.71706531904522</v>
      </c>
      <c r="P73" s="37">
        <v>74.680000000000007</v>
      </c>
      <c r="Q73" s="37">
        <v>26.599999999999998</v>
      </c>
      <c r="R73" s="39">
        <v>7.65</v>
      </c>
      <c r="S73" s="39">
        <v>0</v>
      </c>
      <c r="T73" s="38">
        <f>SUMPRODUCT(LTA!J73:AN73,LTA!J$101:AN$101,LTA!J$105:AN$105)</f>
        <v>11.36</v>
      </c>
      <c r="U73" s="38">
        <f>SUMPRODUCT(LTA!J73:AN73,LTA!J$102:AN$102,LTA!J$105:AN$105)</f>
        <v>344.96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-149</v>
      </c>
      <c r="AA73" s="76">
        <f>STOA!J73</f>
        <v>19.190000000000001</v>
      </c>
      <c r="AB73" s="76">
        <f>-STOA!P73</f>
        <v>0</v>
      </c>
      <c r="AC73">
        <f t="shared" si="3"/>
        <v>12.070354694236581</v>
      </c>
      <c r="AD73">
        <f t="shared" si="4"/>
        <v>1035.0365353921727</v>
      </c>
      <c r="AE73">
        <f>'IDT-1'!F73</f>
        <v>0</v>
      </c>
      <c r="AF73" s="25"/>
      <c r="AG73">
        <f t="shared" si="5"/>
        <v>1035.0365353921727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-100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3.5506200000000003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69.606894767364039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738.71706531904522</v>
      </c>
      <c r="P74" s="37">
        <v>74.680000000000007</v>
      </c>
      <c r="Q74" s="37">
        <v>26.599999999999998</v>
      </c>
      <c r="R74" s="39">
        <v>2.98</v>
      </c>
      <c r="S74" s="39">
        <v>0</v>
      </c>
      <c r="T74" s="38">
        <f>SUMPRODUCT(LTA!J74:AN74,LTA!J$101:AN$101,LTA!J$105:AN$105)</f>
        <v>5.76</v>
      </c>
      <c r="U74" s="38">
        <f>SUMPRODUCT(LTA!J74:AN74,LTA!J$102:AN$102,LTA!J$105:AN$105)</f>
        <v>345.35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-127</v>
      </c>
      <c r="AA74" s="76">
        <f>STOA!J74</f>
        <v>12.91</v>
      </c>
      <c r="AB74" s="76">
        <f>-STOA!P74</f>
        <v>0</v>
      </c>
      <c r="AC74">
        <f t="shared" si="3"/>
        <v>11.763496373736682</v>
      </c>
      <c r="AD74">
        <f t="shared" si="4"/>
        <v>1042.1833937126728</v>
      </c>
      <c r="AE74">
        <f>'IDT-1'!F74</f>
        <v>0</v>
      </c>
      <c r="AF74" s="25"/>
      <c r="AG74">
        <f t="shared" si="5"/>
        <v>1042.1833937126728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-99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3.5506200000000003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69.606918411616277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740.03392807874445</v>
      </c>
      <c r="P75" s="37">
        <v>74.680000000000007</v>
      </c>
      <c r="Q75" s="37">
        <v>26.599999999999998</v>
      </c>
      <c r="R75" s="39">
        <v>0</v>
      </c>
      <c r="S75" s="39">
        <v>0</v>
      </c>
      <c r="T75" s="38">
        <f>SUMPRODUCT(LTA!J75:AN75,LTA!J$101:AN$101,LTA!J$105:AN$105)</f>
        <v>1.33</v>
      </c>
      <c r="U75" s="38">
        <f>SUMPRODUCT(LTA!J75:AN75,LTA!J$102:AN$102,LTA!J$105:AN$105)</f>
        <v>339.13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-98</v>
      </c>
      <c r="AA75" s="76">
        <f>STOA!J75</f>
        <v>5.4</v>
      </c>
      <c r="AB75" s="76">
        <f>-STOA!P75</f>
        <v>0</v>
      </c>
      <c r="AC75">
        <f t="shared" si="3"/>
        <v>11.333030211856018</v>
      </c>
      <c r="AD75">
        <f t="shared" si="4"/>
        <v>1057.8797562785048</v>
      </c>
      <c r="AE75">
        <f>'IDT-1'!F75</f>
        <v>-9.8030000000000008</v>
      </c>
      <c r="AF75" s="25"/>
      <c r="AG75">
        <f t="shared" si="5"/>
        <v>1048.0767562785047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-93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3.5506200000000003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69.607036863613146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740.03392807874445</v>
      </c>
      <c r="P76" s="37">
        <v>74.680000000000007</v>
      </c>
      <c r="Q76" s="37">
        <v>26.599999999999998</v>
      </c>
      <c r="R76" s="39">
        <v>0</v>
      </c>
      <c r="S76" s="39">
        <v>0</v>
      </c>
      <c r="T76" s="38">
        <f>SUMPRODUCT(LTA!J76:AN76,LTA!J$101:AN$101,LTA!J$105:AN$105)</f>
        <v>0.09</v>
      </c>
      <c r="U76" s="38">
        <f>SUMPRODUCT(LTA!J76:AN76,LTA!J$102:AN$102,LTA!J$105:AN$105)</f>
        <v>338.48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-33</v>
      </c>
      <c r="AA76" s="76">
        <f>STOA!J76</f>
        <v>4.0299999999999994</v>
      </c>
      <c r="AB76" s="76">
        <f>-STOA!P76</f>
        <v>0</v>
      </c>
      <c r="AC76">
        <f t="shared" si="3"/>
        <v>10.851646675390544</v>
      </c>
      <c r="AD76">
        <f t="shared" si="4"/>
        <v>1113.1012582669671</v>
      </c>
      <c r="AE76">
        <f>'IDT-1'!F76</f>
        <v>-53</v>
      </c>
      <c r="AF76" s="25"/>
      <c r="AG76">
        <f t="shared" si="5"/>
        <v>1060.1012582669671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-100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3.5506200000000003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69.607008080460744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742.81041856343074</v>
      </c>
      <c r="P77" s="37">
        <v>74.680000000000007</v>
      </c>
      <c r="Q77" s="37">
        <v>26.599999999999998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338.48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3.04</v>
      </c>
      <c r="AB77" s="76">
        <f>-STOA!P77</f>
        <v>0</v>
      </c>
      <c r="AC77">
        <f t="shared" si="3"/>
        <v>10.54256502707573</v>
      </c>
      <c r="AD77">
        <f t="shared" si="4"/>
        <v>1156.1068016168158</v>
      </c>
      <c r="AE77">
        <f>'IDT-1'!F77</f>
        <v>-79</v>
      </c>
      <c r="AF77" s="25"/>
      <c r="AG77">
        <f t="shared" si="5"/>
        <v>1077.1068016168158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-92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3.5506200000000003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69.607008080460744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742.81041856343074</v>
      </c>
      <c r="P78" s="37">
        <v>74.680000000000007</v>
      </c>
      <c r="Q78" s="37">
        <v>26.599999999999998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338.48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2.8899999999999997</v>
      </c>
      <c r="AB78" s="76">
        <f>-STOA!P78</f>
        <v>0</v>
      </c>
      <c r="AC78">
        <f t="shared" si="3"/>
        <v>10.431336571119269</v>
      </c>
      <c r="AD78">
        <f t="shared" si="4"/>
        <v>1170.0680300727722</v>
      </c>
      <c r="AE78">
        <f>'IDT-1'!F78</f>
        <v>-89</v>
      </c>
      <c r="AF78" s="25"/>
      <c r="AG78">
        <f t="shared" si="5"/>
        <v>1081.0680300727722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-78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3.5506200000000003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69.607008080460744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709.21693423559987</v>
      </c>
      <c r="P79" s="37">
        <v>74.680000000000007</v>
      </c>
      <c r="Q79" s="37">
        <v>26.599999999999998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339.3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2.8</v>
      </c>
      <c r="AB79" s="76">
        <f>-STOA!P79</f>
        <v>0</v>
      </c>
      <c r="AC79">
        <f t="shared" si="3"/>
        <v>9.9155778900362446</v>
      </c>
      <c r="AD79">
        <f t="shared" si="4"/>
        <v>1170.7203044260243</v>
      </c>
      <c r="AE79">
        <f>'IDT-1'!F79</f>
        <v>-100.21</v>
      </c>
      <c r="AF79" s="25"/>
      <c r="AG79">
        <f t="shared" si="5"/>
        <v>1070.5103044260243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-45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3.5506200000000003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69.607008080460744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688.59344554644372</v>
      </c>
      <c r="P80" s="37">
        <v>74.680000000000007</v>
      </c>
      <c r="Q80" s="37">
        <v>26.599999999999998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339.3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2.8</v>
      </c>
      <c r="AB80" s="76">
        <f>-STOA!P80</f>
        <v>0</v>
      </c>
      <c r="AC80">
        <f t="shared" si="3"/>
        <v>9.6525175405869721</v>
      </c>
      <c r="AD80">
        <f t="shared" si="4"/>
        <v>1163.3598760863174</v>
      </c>
      <c r="AE80">
        <f>'IDT-1'!F80</f>
        <v>-100.29900000000001</v>
      </c>
      <c r="AF80" s="25"/>
      <c r="AG80">
        <f t="shared" si="5"/>
        <v>1063.0608760863174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-32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3.5506200000000003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69.607008080460744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671.62062709294116</v>
      </c>
      <c r="P81" s="37">
        <v>74.680000000000007</v>
      </c>
      <c r="Q81" s="37">
        <v>26.599999999999998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341.05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2.67</v>
      </c>
      <c r="AB81" s="76">
        <f>-STOA!P81</f>
        <v>0</v>
      </c>
      <c r="AC81">
        <f t="shared" si="3"/>
        <v>9.3519552361497542</v>
      </c>
      <c r="AD81">
        <f t="shared" si="4"/>
        <v>1171.3076199372524</v>
      </c>
      <c r="AE81">
        <f>'IDT-1'!F81</f>
        <v>-123.63500000000001</v>
      </c>
      <c r="AF81" s="25"/>
      <c r="AG81">
        <f t="shared" si="5"/>
        <v>1047.6726199372524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-9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3.5506200000000003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69.60664449264884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656.26895016923947</v>
      </c>
      <c r="P82" s="37">
        <v>74.680000000000007</v>
      </c>
      <c r="Q82" s="37">
        <v>26.599999999999998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341.05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2.67</v>
      </c>
      <c r="AB82" s="76">
        <f>-STOA!P82</f>
        <v>0</v>
      </c>
      <c r="AC82">
        <f t="shared" si="3"/>
        <v>9.2400706384425515</v>
      </c>
      <c r="AD82">
        <f t="shared" si="4"/>
        <v>1155.0674640234458</v>
      </c>
      <c r="AE82">
        <f>'IDT-1'!F82</f>
        <v>-133.94499999999999</v>
      </c>
      <c r="AF82" s="25"/>
      <c r="AG82">
        <f t="shared" si="5"/>
        <v>1021.1224640234459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3.5506200000000003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55.797372386513459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640.61182336758873</v>
      </c>
      <c r="P83" s="37">
        <v>74.680000000000007</v>
      </c>
      <c r="Q83" s="37">
        <v>26.599999999999998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337.27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2.48</v>
      </c>
      <c r="AB83" s="76">
        <f>-STOA!P83</f>
        <v>0</v>
      </c>
      <c r="AC83">
        <f t="shared" si="3"/>
        <v>9.3487486862442246</v>
      </c>
      <c r="AD83">
        <f t="shared" si="4"/>
        <v>1074.5223870678581</v>
      </c>
      <c r="AE83">
        <f>'IDT-1'!F83</f>
        <v>-102</v>
      </c>
      <c r="AF83" s="25"/>
      <c r="AG83">
        <f t="shared" si="5"/>
        <v>972.52238706785806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-57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3.5506200000000003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55.797372386513459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636.47191148935701</v>
      </c>
      <c r="P84" s="37">
        <v>74.680000000000007</v>
      </c>
      <c r="Q84" s="37">
        <v>26.599999999999998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333.03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2.48</v>
      </c>
      <c r="AB84" s="76">
        <f>-STOA!P84</f>
        <v>0</v>
      </c>
      <c r="AC84">
        <f t="shared" si="3"/>
        <v>9.4170277843982895</v>
      </c>
      <c r="AD84">
        <f t="shared" si="4"/>
        <v>1049.0741960914725</v>
      </c>
      <c r="AE84">
        <f>'IDT-1'!F84</f>
        <v>-63</v>
      </c>
      <c r="AF84" s="25"/>
      <c r="AG84">
        <f t="shared" si="5"/>
        <v>986.07419609147246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-74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3.5506200000000003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55.797372386513459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636.46182336758875</v>
      </c>
      <c r="P85" s="37">
        <v>74.680000000000007</v>
      </c>
      <c r="Q85" s="37">
        <v>26.599999999999998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328.78999999999996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3.22</v>
      </c>
      <c r="AB85" s="76">
        <f>-STOA!P85</f>
        <v>0</v>
      </c>
      <c r="AC85">
        <f t="shared" si="3"/>
        <v>9.5547367809831876</v>
      </c>
      <c r="AD85">
        <f t="shared" si="4"/>
        <v>1024.4263989731191</v>
      </c>
      <c r="AE85">
        <f>'IDT-1'!F85</f>
        <v>-64</v>
      </c>
      <c r="AF85" s="25"/>
      <c r="AG85">
        <f t="shared" si="5"/>
        <v>960.42639897311915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-95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3.5506200000000003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55.797372386513459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572.24666288584444</v>
      </c>
      <c r="P86" s="37">
        <v>74.680000000000007</v>
      </c>
      <c r="Q86" s="37">
        <v>26.599999999999998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324.54999999999995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3.22</v>
      </c>
      <c r="AB86" s="76">
        <f>-STOA!P86</f>
        <v>0</v>
      </c>
      <c r="AC86">
        <f t="shared" si="3"/>
        <v>8.7613630258996391</v>
      </c>
      <c r="AD86">
        <f t="shared" si="4"/>
        <v>989.76461224645834</v>
      </c>
      <c r="AE86">
        <f>'IDT-1'!F86</f>
        <v>-51.320999999999998</v>
      </c>
      <c r="AF86" s="25"/>
      <c r="AG86">
        <f t="shared" si="5"/>
        <v>938.44361224645831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-62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3.5506200000000003</v>
      </c>
      <c r="E87">
        <f>GT_NG!T87</f>
        <v>-0.18958333333333333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55.797372386513459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504.97852962013053</v>
      </c>
      <c r="P87" s="37">
        <v>74.680000000000007</v>
      </c>
      <c r="Q87" s="37">
        <v>26.599999999999998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320.31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-13</v>
      </c>
      <c r="AA87" s="76">
        <f>STOA!J87</f>
        <v>3.22</v>
      </c>
      <c r="AB87" s="76">
        <f>-STOA!P87</f>
        <v>0</v>
      </c>
      <c r="AC87">
        <f t="shared" si="3"/>
        <v>8.6365294856409385</v>
      </c>
      <c r="AD87">
        <f t="shared" si="4"/>
        <v>863.31040918766985</v>
      </c>
      <c r="AE87">
        <f>'IDT-1'!F87</f>
        <v>-31.138000000000002</v>
      </c>
      <c r="AF87" s="25"/>
      <c r="AG87">
        <f t="shared" si="5"/>
        <v>832.17240918766981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-104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3.5506200000000003</v>
      </c>
      <c r="E88">
        <f>GT_NG!T88</f>
        <v>-0.18958333333333333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55.797372386513459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417.9034911501895</v>
      </c>
      <c r="P88" s="37">
        <v>41.34</v>
      </c>
      <c r="Q88" s="37">
        <v>15.38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318.89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-15</v>
      </c>
      <c r="AA88" s="76">
        <f>STOA!J88</f>
        <v>3.22</v>
      </c>
      <c r="AB88" s="76">
        <f>-STOA!P88</f>
        <v>0</v>
      </c>
      <c r="AC88">
        <f t="shared" si="3"/>
        <v>6.9393517207497579</v>
      </c>
      <c r="AD88">
        <f t="shared" si="4"/>
        <v>852.22254848261991</v>
      </c>
      <c r="AE88">
        <f>'IDT-1'!F88</f>
        <v>-16.722000000000001</v>
      </c>
      <c r="AF88" s="25"/>
      <c r="AG88">
        <f t="shared" si="5"/>
        <v>835.50054848261993</v>
      </c>
      <c r="AI88" s="35">
        <f>PXIL!J88</f>
        <v>0</v>
      </c>
      <c r="AJ88" s="35">
        <f>PXIL!P88</f>
        <v>0</v>
      </c>
      <c r="AK88" s="35">
        <f>RTM_IEX!J88</f>
        <v>18.27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3.5506200000000003</v>
      </c>
      <c r="E89">
        <f>GT_NG!T89</f>
        <v>-0.18958333333333333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55.797372386513459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418.05360915804027</v>
      </c>
      <c r="P89" s="37">
        <v>41.34</v>
      </c>
      <c r="Q89" s="37">
        <v>15.38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320.89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-3</v>
      </c>
      <c r="AA89" s="76">
        <f>STOA!J89</f>
        <v>3.22</v>
      </c>
      <c r="AB89" s="76">
        <f>-STOA!P89</f>
        <v>0</v>
      </c>
      <c r="AC89">
        <f t="shared" si="3"/>
        <v>6.7978940046457854</v>
      </c>
      <c r="AD89">
        <f t="shared" si="4"/>
        <v>838.24412420657472</v>
      </c>
      <c r="AE89">
        <f>'IDT-1'!F89</f>
        <v>0</v>
      </c>
      <c r="AF89" s="25"/>
      <c r="AG89">
        <f t="shared" si="5"/>
        <v>838.24412420657472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3.5506200000000003</v>
      </c>
      <c r="E90">
        <f>GT_NG!T90</f>
        <v>-0.18958333333333333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55.797372386513459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417.90344011920712</v>
      </c>
      <c r="P90" s="37">
        <v>41.34</v>
      </c>
      <c r="Q90" s="37">
        <v>15.38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319.89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-2</v>
      </c>
      <c r="AA90" s="76">
        <f>STOA!J90</f>
        <v>3.22</v>
      </c>
      <c r="AB90" s="76">
        <f>-STOA!P90</f>
        <v>0</v>
      </c>
      <c r="AC90">
        <f t="shared" si="3"/>
        <v>6.8832585055341386</v>
      </c>
      <c r="AD90">
        <f t="shared" si="4"/>
        <v>825.00859066685314</v>
      </c>
      <c r="AE90">
        <f>'IDT-1'!F90</f>
        <v>0</v>
      </c>
      <c r="AF90" s="25"/>
      <c r="AG90">
        <f t="shared" si="5"/>
        <v>825.00859066685314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-23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3.5506200000000003</v>
      </c>
      <c r="E91">
        <f>GT_NG!T91</f>
        <v>-0.18958333333333333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58.45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418.95377211920709</v>
      </c>
      <c r="P91" s="37">
        <v>41.34</v>
      </c>
      <c r="Q91" s="37">
        <v>15.38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320.14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-6</v>
      </c>
      <c r="AA91" s="76">
        <f>STOA!J91</f>
        <v>3.22</v>
      </c>
      <c r="AB91" s="76">
        <f>-STOA!P91</f>
        <v>0</v>
      </c>
      <c r="AC91">
        <f t="shared" si="3"/>
        <v>6.9298142270845426</v>
      </c>
      <c r="AD91">
        <f t="shared" si="4"/>
        <v>826.9149945587892</v>
      </c>
      <c r="AE91">
        <f>'IDT-1'!F91</f>
        <v>0</v>
      </c>
      <c r="AF91" s="25"/>
      <c r="AG91">
        <f t="shared" si="5"/>
        <v>826.9149945587892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-21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3.5506200000000003</v>
      </c>
      <c r="E92">
        <f>GT_NG!T92</f>
        <v>-0.18958333333333333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58.45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418.96377211920708</v>
      </c>
      <c r="P92" s="37">
        <v>41.34</v>
      </c>
      <c r="Q92" s="37">
        <v>15.38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320.31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-26</v>
      </c>
      <c r="AA92" s="76">
        <f>STOA!J92</f>
        <v>3.22</v>
      </c>
      <c r="AB92" s="76">
        <f>-STOA!P92</f>
        <v>0</v>
      </c>
      <c r="AC92">
        <f t="shared" si="3"/>
        <v>7.0805832744540238</v>
      </c>
      <c r="AD92">
        <f t="shared" si="4"/>
        <v>807.94422551141975</v>
      </c>
      <c r="AE92">
        <f>'IDT-1'!F92</f>
        <v>0</v>
      </c>
      <c r="AF92" s="25"/>
      <c r="AG92">
        <f t="shared" si="5"/>
        <v>807.94422551141975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3.5506200000000003</v>
      </c>
      <c r="E93">
        <f>GT_NG!T93</f>
        <v>-0.18958333333333333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58.45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413.56890494724081</v>
      </c>
      <c r="P93" s="37">
        <v>41.34</v>
      </c>
      <c r="Q93" s="37">
        <v>15.38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320.48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-40</v>
      </c>
      <c r="AA93" s="76">
        <f>STOA!J93</f>
        <v>3.22</v>
      </c>
      <c r="AB93" s="76">
        <f>-STOA!P93</f>
        <v>0</v>
      </c>
      <c r="AC93">
        <f t="shared" si="3"/>
        <v>7.2599462224256079</v>
      </c>
      <c r="AD93">
        <f t="shared" si="4"/>
        <v>774.53999539148197</v>
      </c>
      <c r="AE93">
        <f>'IDT-1'!F93</f>
        <v>0</v>
      </c>
      <c r="AF93" s="25"/>
      <c r="AG93">
        <f t="shared" si="5"/>
        <v>774.53999539148197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-34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3.5506200000000003</v>
      </c>
      <c r="E94">
        <f>GT_NG!T94</f>
        <v>-0.18958333333333333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58.45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411.90890494724079</v>
      </c>
      <c r="P94" s="37">
        <v>41.34</v>
      </c>
      <c r="Q94" s="37">
        <v>15.38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320.81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-53</v>
      </c>
      <c r="AA94" s="76">
        <f>STOA!J94</f>
        <v>3.22</v>
      </c>
      <c r="AB94" s="76">
        <f>-STOA!P94</f>
        <v>0</v>
      </c>
      <c r="AC94">
        <f t="shared" si="3"/>
        <v>7.351769360099464</v>
      </c>
      <c r="AD94">
        <f t="shared" si="4"/>
        <v>760.11817225380798</v>
      </c>
      <c r="AE94">
        <f>'IDT-1'!F94</f>
        <v>0</v>
      </c>
      <c r="AF94" s="25"/>
      <c r="AG94">
        <f t="shared" si="5"/>
        <v>760.11817225380798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-34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3.5506200000000003</v>
      </c>
      <c r="E95">
        <f>GT_NG!T95</f>
        <v>-0.18958333333333333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58.45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410.25341817118664</v>
      </c>
      <c r="P95" s="37">
        <v>41.34</v>
      </c>
      <c r="Q95" s="37">
        <v>15.38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320.98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-74</v>
      </c>
      <c r="AA95" s="76">
        <f>STOA!J95</f>
        <v>3.22</v>
      </c>
      <c r="AB95" s="76">
        <f>-STOA!P95</f>
        <v>0</v>
      </c>
      <c r="AC95">
        <f t="shared" si="3"/>
        <v>7.5367155203113496</v>
      </c>
      <c r="AD95">
        <f t="shared" si="4"/>
        <v>733.44773931754207</v>
      </c>
      <c r="AE95">
        <f>'IDT-1'!F95</f>
        <v>0</v>
      </c>
      <c r="AF95" s="25"/>
      <c r="AG95">
        <f t="shared" si="5"/>
        <v>733.44773931754207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-38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3.5506200000000003</v>
      </c>
      <c r="E96">
        <f>GT_NG!T96</f>
        <v>-0.18958333333333333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58.45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410.25341817118664</v>
      </c>
      <c r="P96" s="37">
        <v>41.34</v>
      </c>
      <c r="Q96" s="37">
        <v>15.38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321.31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-86</v>
      </c>
      <c r="AA96" s="76">
        <f>STOA!J96</f>
        <v>3.22</v>
      </c>
      <c r="AB96" s="76">
        <f>-STOA!P96</f>
        <v>0</v>
      </c>
      <c r="AC96">
        <f t="shared" si="3"/>
        <v>7.6414866579852054</v>
      </c>
      <c r="AD96">
        <f t="shared" si="4"/>
        <v>720.67296817986823</v>
      </c>
      <c r="AE96">
        <f>'IDT-1'!F96</f>
        <v>0</v>
      </c>
      <c r="AF96" s="25"/>
      <c r="AG96">
        <f t="shared" si="5"/>
        <v>720.67296817986823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-39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3.5506200000000003</v>
      </c>
      <c r="E97">
        <f>GT_NG!T97</f>
        <v>-0.18958333333333333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58.45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412.20462469292573</v>
      </c>
      <c r="P97" s="37">
        <v>34.909999999999997</v>
      </c>
      <c r="Q97" s="37">
        <v>15.38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319.57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-99</v>
      </c>
      <c r="AA97" s="76">
        <f>STOA!J97</f>
        <v>2.67</v>
      </c>
      <c r="AB97" s="76">
        <f>-STOA!P97</f>
        <v>0</v>
      </c>
      <c r="AC97">
        <f t="shared" si="3"/>
        <v>7.6515806151156038</v>
      </c>
      <c r="AD97">
        <f t="shared" si="4"/>
        <v>705.89408074447681</v>
      </c>
      <c r="AE97">
        <f>'IDT-1'!F97</f>
        <v>0</v>
      </c>
      <c r="AF97" s="25"/>
      <c r="AG97">
        <f t="shared" si="5"/>
        <v>705.89408074447681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-34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3.5506200000000003</v>
      </c>
      <c r="E98">
        <f>GT_NG!T98</f>
        <v>-0.18958333333333333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58.45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412.20462469292573</v>
      </c>
      <c r="P98" s="37">
        <v>34.909999999999997</v>
      </c>
      <c r="Q98" s="37">
        <v>15.38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320.07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-114</v>
      </c>
      <c r="AA98" s="76">
        <f>STOA!J98</f>
        <v>2.67</v>
      </c>
      <c r="AB98" s="76">
        <f>-STOA!P98</f>
        <v>0</v>
      </c>
      <c r="AC98">
        <f t="shared" si="3"/>
        <v>7.7734003893546681</v>
      </c>
      <c r="AD98">
        <f t="shared" si="4"/>
        <v>691.27226097023765</v>
      </c>
      <c r="AE98">
        <f>'IDT-1'!F98</f>
        <v>0</v>
      </c>
      <c r="AF98" s="25"/>
      <c r="AG98">
        <f t="shared" si="5"/>
        <v>691.27226097023765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-34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9.6130027499999826E-2</v>
      </c>
      <c r="E99">
        <f t="shared" si="6"/>
        <v>-5.1456602721088526E-3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1.4776715785137218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12.87912804334978</v>
      </c>
      <c r="P99" s="37">
        <f t="shared" si="6"/>
        <v>1.4636575574108932</v>
      </c>
      <c r="Q99" s="37">
        <f t="shared" si="6"/>
        <v>0.52900412764003701</v>
      </c>
      <c r="R99" s="39">
        <f>SUM(R3:R98)/4000</f>
        <v>0.21790954113424976</v>
      </c>
      <c r="S99" s="39">
        <f t="shared" si="6"/>
        <v>0</v>
      </c>
      <c r="T99" s="38">
        <f t="shared" si="6"/>
        <v>0.53326000000000007</v>
      </c>
      <c r="U99" s="38">
        <f t="shared" si="6"/>
        <v>8.4010049999999996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8.1227500000000008E-2</v>
      </c>
      <c r="Z99" s="35">
        <f t="shared" si="6"/>
        <v>-1.9391849999999999</v>
      </c>
      <c r="AA99" s="76">
        <f t="shared" si="6"/>
        <v>0.74710999999999983</v>
      </c>
      <c r="AB99" s="76">
        <f t="shared" si="6"/>
        <v>0</v>
      </c>
      <c r="AC99">
        <f t="shared" si="6"/>
        <v>0.22968441164476289</v>
      </c>
      <c r="AD99">
        <f t="shared" si="6"/>
        <v>23.487440803631817</v>
      </c>
      <c r="AE99">
        <f t="shared" si="6"/>
        <v>-0.20561874999999999</v>
      </c>
      <c r="AG99">
        <f t="shared" si="6"/>
        <v>23.281822053631803</v>
      </c>
      <c r="AI99">
        <f t="shared" si="6"/>
        <v>0</v>
      </c>
      <c r="AJ99">
        <f t="shared" si="6"/>
        <v>0</v>
      </c>
      <c r="AK99">
        <f t="shared" si="6"/>
        <v>0.14460249999999997</v>
      </c>
      <c r="AL99">
        <f t="shared" si="6"/>
        <v>-0.90925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45714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TWEPL!S3</f>
        <v>0.60750000000000004</v>
      </c>
      <c r="E3">
        <f>GT_NG!S3</f>
        <v>-2.7083333333333334E-2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102.36999999999999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1.0349305935295301</v>
      </c>
      <c r="AD3">
        <f>SUM(B3:AB3,AI3:AV3)-AC3</f>
        <v>111.51548607313714</v>
      </c>
      <c r="AE3">
        <f>'IDT-1'!E3</f>
        <v>0</v>
      </c>
      <c r="AF3" s="25"/>
      <c r="AG3">
        <f>SUM(AD3:AF3)</f>
        <v>111.51548607313714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1.1664000000000001</v>
      </c>
      <c r="E4">
        <f>GT_NG!S4</f>
        <v>-2.7083333333333334E-2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102.36999999999999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1.0392900135295302</v>
      </c>
      <c r="AD4">
        <f t="shared" ref="AD4:AD67" si="1">SUM(B4:AB4,AI4:AV4)-AC4</f>
        <v>112.07002665313713</v>
      </c>
      <c r="AE4">
        <f>'IDT-1'!E4</f>
        <v>0</v>
      </c>
      <c r="AF4" s="25"/>
      <c r="AG4">
        <f t="shared" ref="AG4:AG67" si="2">SUM(AD4:AF4)</f>
        <v>112.07002665313713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1.1664000000000001</v>
      </c>
      <c r="E5">
        <f>GT_NG!S5</f>
        <v>-2.7083333333333334E-2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102.36999999999999</v>
      </c>
      <c r="AB5" s="76">
        <f>-STOA!Q5</f>
        <v>0</v>
      </c>
      <c r="AC5">
        <f t="shared" si="0"/>
        <v>1.0392900135295302</v>
      </c>
      <c r="AD5">
        <f t="shared" si="1"/>
        <v>112.07002665313713</v>
      </c>
      <c r="AE5">
        <f>'IDT-1'!E5</f>
        <v>0</v>
      </c>
      <c r="AF5" s="25"/>
      <c r="AG5">
        <f t="shared" si="2"/>
        <v>112.07002665313713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1.1664000000000001</v>
      </c>
      <c r="E6">
        <f>GT_NG!S6</f>
        <v>-2.7083333333333334E-2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102.36999999999999</v>
      </c>
      <c r="AB6" s="76">
        <f>-STOA!Q6</f>
        <v>0</v>
      </c>
      <c r="AC6">
        <f t="shared" si="0"/>
        <v>1.0392900135295302</v>
      </c>
      <c r="AD6">
        <f t="shared" si="1"/>
        <v>112.07002665313713</v>
      </c>
      <c r="AE6">
        <f>'IDT-1'!E6</f>
        <v>0</v>
      </c>
      <c r="AF6" s="25"/>
      <c r="AG6">
        <f t="shared" si="2"/>
        <v>112.07002665313713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1.1664000000000001</v>
      </c>
      <c r="E7">
        <f>GT_NG!S7</f>
        <v>-2.7083333333333334E-2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102.36999999999999</v>
      </c>
      <c r="AB7" s="76">
        <f>-STOA!Q7</f>
        <v>0</v>
      </c>
      <c r="AC7">
        <f t="shared" si="0"/>
        <v>1.0785966049425517</v>
      </c>
      <c r="AD7">
        <f t="shared" si="1"/>
        <v>107.03072006172411</v>
      </c>
      <c r="AE7">
        <f>'IDT-1'!E7</f>
        <v>0</v>
      </c>
      <c r="AF7" s="25"/>
      <c r="AG7">
        <f t="shared" si="2"/>
        <v>107.03072006172411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1.1664000000000001</v>
      </c>
      <c r="E8">
        <f>GT_NG!S8</f>
        <v>-2.7083333333333334E-2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-15</v>
      </c>
      <c r="AA8" s="76">
        <f>STOA!K8</f>
        <v>102.36999999999999</v>
      </c>
      <c r="AB8" s="76">
        <f>-STOA!Q8</f>
        <v>0</v>
      </c>
      <c r="AC8">
        <f t="shared" si="0"/>
        <v>1.0785966049425517</v>
      </c>
      <c r="AD8">
        <f t="shared" si="1"/>
        <v>107.03072006172411</v>
      </c>
      <c r="AE8">
        <f>'IDT-1'!E8</f>
        <v>0</v>
      </c>
      <c r="AF8" s="25"/>
      <c r="AG8">
        <f t="shared" si="2"/>
        <v>107.03072006172411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1.1664000000000001</v>
      </c>
      <c r="E9">
        <f>GT_NG!S9</f>
        <v>-2.7083333333333334E-2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102.36999999999999</v>
      </c>
      <c r="AB9" s="76">
        <f>-STOA!Q9</f>
        <v>0</v>
      </c>
      <c r="AC9">
        <f t="shared" si="0"/>
        <v>1.1965163791816165</v>
      </c>
      <c r="AD9">
        <f t="shared" si="1"/>
        <v>91.912800287485041</v>
      </c>
      <c r="AE9">
        <f>'IDT-1'!E9</f>
        <v>0</v>
      </c>
      <c r="AF9" s="25"/>
      <c r="AG9">
        <f t="shared" si="2"/>
        <v>91.912800287485041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1.1664000000000001</v>
      </c>
      <c r="E10">
        <f>GT_NG!S10</f>
        <v>-2.7083333333333334E-2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102.36999999999999</v>
      </c>
      <c r="AB10" s="76">
        <f>-STOA!Q10</f>
        <v>0</v>
      </c>
      <c r="AC10">
        <f t="shared" si="0"/>
        <v>1.1965163791816165</v>
      </c>
      <c r="AD10">
        <f t="shared" si="1"/>
        <v>91.912800287485041</v>
      </c>
      <c r="AE10">
        <f>'IDT-1'!E10</f>
        <v>0</v>
      </c>
      <c r="AF10" s="25"/>
      <c r="AG10">
        <f t="shared" si="2"/>
        <v>91.912800287485041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1.1664000000000001</v>
      </c>
      <c r="E11">
        <f>GT_NG!S11</f>
        <v>-2.7083333333333334E-2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-15</v>
      </c>
      <c r="AA11" s="76">
        <f>STOA!K11</f>
        <v>102.36999999999999</v>
      </c>
      <c r="AB11" s="76">
        <f>-STOA!Q11</f>
        <v>0</v>
      </c>
      <c r="AC11">
        <f t="shared" si="0"/>
        <v>1.235822970594638</v>
      </c>
      <c r="AD11">
        <f t="shared" si="1"/>
        <v>86.873493696072018</v>
      </c>
      <c r="AE11">
        <f>'IDT-1'!E11</f>
        <v>0</v>
      </c>
      <c r="AF11" s="25"/>
      <c r="AG11">
        <f t="shared" si="2"/>
        <v>86.873493696072018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-20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0.87480000000000002</v>
      </c>
      <c r="E12">
        <f>GT_NG!S12</f>
        <v>-2.7083333333333334E-2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-15</v>
      </c>
      <c r="AA12" s="76">
        <f>STOA!K12</f>
        <v>102.36999999999999</v>
      </c>
      <c r="AB12" s="76">
        <f>-STOA!Q12</f>
        <v>0</v>
      </c>
      <c r="AC12">
        <f t="shared" si="0"/>
        <v>1.2335484905946381</v>
      </c>
      <c r="AD12">
        <f t="shared" si="1"/>
        <v>86.584168176072012</v>
      </c>
      <c r="AE12">
        <f>'IDT-1'!E12</f>
        <v>0</v>
      </c>
      <c r="AF12" s="25"/>
      <c r="AG12">
        <f t="shared" si="2"/>
        <v>86.584168176072012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-20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-2.7083333333333334E-2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-15</v>
      </c>
      <c r="AA13" s="76">
        <f>STOA!K13</f>
        <v>102.36999999999999</v>
      </c>
      <c r="AB13" s="76">
        <f>-STOA!Q13</f>
        <v>0</v>
      </c>
      <c r="AC13">
        <f t="shared" si="0"/>
        <v>1.2314635505946379</v>
      </c>
      <c r="AD13">
        <f t="shared" si="1"/>
        <v>86.318953116072024</v>
      </c>
      <c r="AE13">
        <f>'IDT-1'!E13</f>
        <v>0</v>
      </c>
      <c r="AF13" s="25"/>
      <c r="AG13">
        <f t="shared" si="2"/>
        <v>86.318953116072024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-20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-2.7083333333333334E-2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-15</v>
      </c>
      <c r="AA14" s="76">
        <f>STOA!K14</f>
        <v>102.36999999999999</v>
      </c>
      <c r="AB14" s="76">
        <f>-STOA!Q14</f>
        <v>0</v>
      </c>
      <c r="AC14">
        <f t="shared" si="0"/>
        <v>1.2314635505946379</v>
      </c>
      <c r="AD14">
        <f t="shared" si="1"/>
        <v>86.318953116072024</v>
      </c>
      <c r="AE14">
        <f>'IDT-1'!E14</f>
        <v>0</v>
      </c>
      <c r="AF14" s="25"/>
      <c r="AG14">
        <f t="shared" si="2"/>
        <v>86.318953116072024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-20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-2.7083333333333334E-2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-15</v>
      </c>
      <c r="AA15" s="76">
        <f>STOA!K15</f>
        <v>102.36999999999999</v>
      </c>
      <c r="AB15" s="76">
        <f>-STOA!Q15</f>
        <v>0</v>
      </c>
      <c r="AC15">
        <f t="shared" si="0"/>
        <v>1.2314635505946379</v>
      </c>
      <c r="AD15">
        <f t="shared" si="1"/>
        <v>86.318953116072024</v>
      </c>
      <c r="AE15">
        <f>'IDT-1'!E15</f>
        <v>0</v>
      </c>
      <c r="AF15" s="25"/>
      <c r="AG15">
        <f t="shared" si="2"/>
        <v>86.318953116072024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-20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-2.7083333333333334E-2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-15</v>
      </c>
      <c r="AA16" s="76">
        <f>STOA!K16</f>
        <v>102.36999999999999</v>
      </c>
      <c r="AB16" s="76">
        <f>-STOA!Q16</f>
        <v>0</v>
      </c>
      <c r="AC16">
        <f t="shared" si="0"/>
        <v>1.2314635505946379</v>
      </c>
      <c r="AD16">
        <f t="shared" si="1"/>
        <v>86.318953116072024</v>
      </c>
      <c r="AE16">
        <f>'IDT-1'!E16</f>
        <v>0</v>
      </c>
      <c r="AF16" s="25"/>
      <c r="AG16">
        <f t="shared" si="2"/>
        <v>86.318953116072024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-2.7083333333333334E-2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-15</v>
      </c>
      <c r="AA17" s="76">
        <f>STOA!K17</f>
        <v>102.36999999999999</v>
      </c>
      <c r="AB17" s="76">
        <f>-STOA!Q17</f>
        <v>0</v>
      </c>
      <c r="AC17">
        <f t="shared" si="0"/>
        <v>1.2314635505946379</v>
      </c>
      <c r="AD17">
        <f t="shared" si="1"/>
        <v>86.318953116072024</v>
      </c>
      <c r="AE17">
        <f>'IDT-1'!E17</f>
        <v>0</v>
      </c>
      <c r="AF17" s="25"/>
      <c r="AG17">
        <f t="shared" si="2"/>
        <v>86.318953116072024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-2.7083333333333334E-2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-15</v>
      </c>
      <c r="AA18" s="76">
        <f>STOA!K18</f>
        <v>102.36999999999999</v>
      </c>
      <c r="AB18" s="76">
        <f>-STOA!Q18</f>
        <v>0</v>
      </c>
      <c r="AC18">
        <f t="shared" si="0"/>
        <v>1.2314635505946379</v>
      </c>
      <c r="AD18">
        <f t="shared" si="1"/>
        <v>86.318953116072024</v>
      </c>
      <c r="AE18">
        <f>'IDT-1'!E18</f>
        <v>0</v>
      </c>
      <c r="AF18" s="25"/>
      <c r="AG18">
        <f t="shared" si="2"/>
        <v>86.318953116072024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-2.7083333333333334E-2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-15</v>
      </c>
      <c r="AA19" s="76">
        <f>STOA!K19</f>
        <v>102.36999999999999</v>
      </c>
      <c r="AB19" s="76">
        <f>-STOA!Q19</f>
        <v>0</v>
      </c>
      <c r="AC19">
        <f t="shared" si="0"/>
        <v>1.1921569591816163</v>
      </c>
      <c r="AD19">
        <f t="shared" si="1"/>
        <v>91.358259707485047</v>
      </c>
      <c r="AE19">
        <f>'IDT-1'!E19</f>
        <v>0</v>
      </c>
      <c r="AF19" s="25"/>
      <c r="AG19">
        <f t="shared" si="2"/>
        <v>91.358259707485047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-2.7083333333333334E-2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-15</v>
      </c>
      <c r="AA20" s="76">
        <f>STOA!K20</f>
        <v>102.36999999999999</v>
      </c>
      <c r="AB20" s="76">
        <f>-STOA!Q20</f>
        <v>0</v>
      </c>
      <c r="AC20">
        <f t="shared" si="0"/>
        <v>1.1921569591816163</v>
      </c>
      <c r="AD20">
        <f t="shared" si="1"/>
        <v>91.358259707485047</v>
      </c>
      <c r="AE20">
        <f>'IDT-1'!E20</f>
        <v>0</v>
      </c>
      <c r="AF20" s="25"/>
      <c r="AG20">
        <f t="shared" si="2"/>
        <v>91.358259707485047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-2.7083333333333334E-2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-15</v>
      </c>
      <c r="AA21" s="76">
        <f>STOA!K21</f>
        <v>102.36999999999999</v>
      </c>
      <c r="AB21" s="76">
        <f>-STOA!Q21</f>
        <v>0</v>
      </c>
      <c r="AC21">
        <f t="shared" si="0"/>
        <v>1.1921569591816163</v>
      </c>
      <c r="AD21">
        <f t="shared" si="1"/>
        <v>91.358259707485047</v>
      </c>
      <c r="AE21">
        <f>'IDT-1'!E21</f>
        <v>0</v>
      </c>
      <c r="AF21" s="25"/>
      <c r="AG21">
        <f t="shared" si="2"/>
        <v>91.358259707485047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-2.7083333333333334E-2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-15</v>
      </c>
      <c r="AA22" s="76">
        <f>STOA!K22</f>
        <v>102.36999999999999</v>
      </c>
      <c r="AB22" s="76">
        <f>-STOA!Q22</f>
        <v>0</v>
      </c>
      <c r="AC22">
        <f t="shared" si="0"/>
        <v>1.1921569591816163</v>
      </c>
      <c r="AD22">
        <f t="shared" si="1"/>
        <v>91.358259707485047</v>
      </c>
      <c r="AE22">
        <f>'IDT-1'!E22</f>
        <v>0</v>
      </c>
      <c r="AF22" s="25"/>
      <c r="AG22">
        <f t="shared" si="2"/>
        <v>91.358259707485047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-2.7083333333333334E-2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-15</v>
      </c>
      <c r="AA23" s="76">
        <f>STOA!K23</f>
        <v>102.36999999999999</v>
      </c>
      <c r="AB23" s="76">
        <f>-STOA!Q23</f>
        <v>0</v>
      </c>
      <c r="AC23">
        <f t="shared" si="0"/>
        <v>1.1921569591816163</v>
      </c>
      <c r="AD23">
        <f t="shared" si="1"/>
        <v>91.358259707485047</v>
      </c>
      <c r="AE23">
        <f>'IDT-1'!E23</f>
        <v>0</v>
      </c>
      <c r="AF23" s="25"/>
      <c r="AG23">
        <f t="shared" si="2"/>
        <v>91.358259707485047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-2.7083333333333334E-2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-15</v>
      </c>
      <c r="AA24" s="76">
        <f>STOA!K24</f>
        <v>102.36999999999999</v>
      </c>
      <c r="AB24" s="76">
        <f>-STOA!Q24</f>
        <v>0</v>
      </c>
      <c r="AC24">
        <f t="shared" si="0"/>
        <v>1.1921569591816163</v>
      </c>
      <c r="AD24">
        <f t="shared" si="1"/>
        <v>91.358259707485047</v>
      </c>
      <c r="AE24">
        <f>'IDT-1'!E24</f>
        <v>0</v>
      </c>
      <c r="AF24" s="25"/>
      <c r="AG24">
        <f t="shared" si="2"/>
        <v>91.358259707485047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-2.7083333333333334E-2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-15</v>
      </c>
      <c r="AA25" s="76">
        <f>STOA!K25</f>
        <v>102.36999999999999</v>
      </c>
      <c r="AB25" s="76">
        <f>-STOA!Q25</f>
        <v>0</v>
      </c>
      <c r="AC25">
        <f t="shared" si="0"/>
        <v>1.1921569591816163</v>
      </c>
      <c r="AD25">
        <f t="shared" si="1"/>
        <v>91.358259707485047</v>
      </c>
      <c r="AE25">
        <f>'IDT-1'!E25</f>
        <v>0</v>
      </c>
      <c r="AF25" s="25"/>
      <c r="AG25">
        <f t="shared" si="2"/>
        <v>91.358259707485047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-2.7083333333333334E-2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16.719254137484938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102.36999999999999</v>
      </c>
      <c r="AB26" s="76">
        <f>-STOA!Q26</f>
        <v>0</v>
      </c>
      <c r="AC26">
        <f t="shared" si="0"/>
        <v>1.1696871414539991</v>
      </c>
      <c r="AD26">
        <f t="shared" si="1"/>
        <v>88.499983662697588</v>
      </c>
      <c r="AE26">
        <f>'IDT-1'!E26</f>
        <v>0</v>
      </c>
      <c r="AF26" s="25"/>
      <c r="AG26">
        <f t="shared" si="2"/>
        <v>88.499983662697588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-2.7083333333333334E-2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12.889414995007714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</v>
      </c>
      <c r="AA27" s="76">
        <f>STOA!K27</f>
        <v>102.36999999999999</v>
      </c>
      <c r="AB27" s="76">
        <f>-STOA!Q27</f>
        <v>0</v>
      </c>
      <c r="AC27">
        <f t="shared" si="0"/>
        <v>0.94328143907756878</v>
      </c>
      <c r="AD27">
        <f t="shared" si="1"/>
        <v>109.8965502225968</v>
      </c>
      <c r="AE27">
        <f>'IDT-1'!E27</f>
        <v>0</v>
      </c>
      <c r="AF27" s="25"/>
      <c r="AG27">
        <f t="shared" si="2"/>
        <v>109.8965502225968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-2.7083333333333334E-2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8.8396086590818541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-5</v>
      </c>
      <c r="AA28" s="76">
        <f>STOA!K28</f>
        <v>102.36999999999999</v>
      </c>
      <c r="AB28" s="76">
        <f>-STOA!Q28</f>
        <v>0</v>
      </c>
      <c r="AC28">
        <f t="shared" si="0"/>
        <v>0.91169294965734704</v>
      </c>
      <c r="AD28">
        <f t="shared" si="1"/>
        <v>105.87833237609117</v>
      </c>
      <c r="AE28">
        <f>'IDT-1'!E28</f>
        <v>0</v>
      </c>
      <c r="AF28" s="25"/>
      <c r="AG28">
        <f t="shared" si="2"/>
        <v>105.87833237609117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-2.7083333333333334E-2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</v>
      </c>
      <c r="AA29" s="76">
        <f>STOA!K29</f>
        <v>102.36999999999999</v>
      </c>
      <c r="AB29" s="76">
        <f>-STOA!Q29</f>
        <v>0</v>
      </c>
      <c r="AC29">
        <f t="shared" si="0"/>
        <v>0.84274400211650868</v>
      </c>
      <c r="AD29">
        <f t="shared" si="1"/>
        <v>97.107672664550151</v>
      </c>
      <c r="AE29">
        <f>'IDT-1'!E29</f>
        <v>0</v>
      </c>
      <c r="AF29" s="25"/>
      <c r="AG29">
        <f t="shared" si="2"/>
        <v>97.107672664550151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-2.7083333333333334E-2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</v>
      </c>
      <c r="AA30" s="76">
        <f>STOA!K30</f>
        <v>102.36999999999999</v>
      </c>
      <c r="AB30" s="76">
        <f>-STOA!Q30</f>
        <v>0</v>
      </c>
      <c r="AC30">
        <f t="shared" si="0"/>
        <v>0.84274400211650868</v>
      </c>
      <c r="AD30">
        <f t="shared" si="1"/>
        <v>97.107672664550151</v>
      </c>
      <c r="AE30">
        <f>'IDT-1'!E30</f>
        <v>0</v>
      </c>
      <c r="AF30" s="25"/>
      <c r="AG30">
        <f t="shared" si="2"/>
        <v>97.107672664550151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-2.7083333333333334E-2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4.0797849342018092E-3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102.36999999999999</v>
      </c>
      <c r="AB31" s="76">
        <f>-STOA!Q31</f>
        <v>0</v>
      </c>
      <c r="AC31">
        <f t="shared" si="0"/>
        <v>0.80346923302597384</v>
      </c>
      <c r="AD31">
        <f t="shared" si="1"/>
        <v>102.15102721857488</v>
      </c>
      <c r="AE31">
        <f>'IDT-1'!E31</f>
        <v>0</v>
      </c>
      <c r="AF31" s="25"/>
      <c r="AG31">
        <f t="shared" si="2"/>
        <v>102.15102721857488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-2.7083333333333334E-2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4.0797849342018092E-3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102.36999999999999</v>
      </c>
      <c r="AB32" s="76">
        <f>-STOA!Q32</f>
        <v>0</v>
      </c>
      <c r="AC32">
        <f t="shared" si="0"/>
        <v>0.80346923302597384</v>
      </c>
      <c r="AD32">
        <f t="shared" si="1"/>
        <v>102.15102721857488</v>
      </c>
      <c r="AE32">
        <f>'IDT-1'!E32</f>
        <v>0</v>
      </c>
      <c r="AF32" s="25"/>
      <c r="AG32">
        <f t="shared" si="2"/>
        <v>102.15102721857488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-2.7083333333333334E-2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4.0797849342018092E-3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102.36999999999999</v>
      </c>
      <c r="AB33" s="76">
        <f>-STOA!Q33</f>
        <v>0</v>
      </c>
      <c r="AC33">
        <f t="shared" si="0"/>
        <v>0.80346923302597384</v>
      </c>
      <c r="AD33">
        <f t="shared" si="1"/>
        <v>102.15102721857488</v>
      </c>
      <c r="AE33">
        <f>'IDT-1'!E33</f>
        <v>0</v>
      </c>
      <c r="AF33" s="25"/>
      <c r="AG33">
        <f t="shared" si="2"/>
        <v>102.15102721857488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-2.7083333333333334E-2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4.0797849342018092E-3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102.36999999999999</v>
      </c>
      <c r="AB34" s="76">
        <f>-STOA!Q34</f>
        <v>0</v>
      </c>
      <c r="AC34">
        <f t="shared" si="0"/>
        <v>0.80346923302597384</v>
      </c>
      <c r="AD34">
        <f t="shared" si="1"/>
        <v>102.15102721857488</v>
      </c>
      <c r="AE34">
        <f>'IDT-1'!E34</f>
        <v>0</v>
      </c>
      <c r="AF34" s="25"/>
      <c r="AG34">
        <f t="shared" si="2"/>
        <v>102.15102721857488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-2.7083333333333334E-2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102.36999999999999</v>
      </c>
      <c r="AB35" s="76">
        <f>-STOA!Q35</f>
        <v>0</v>
      </c>
      <c r="AC35">
        <f t="shared" si="0"/>
        <v>0.80343741070348706</v>
      </c>
      <c r="AD35">
        <f t="shared" si="1"/>
        <v>102.14697925596317</v>
      </c>
      <c r="AE35">
        <f>'IDT-1'!E35</f>
        <v>0</v>
      </c>
      <c r="AF35" s="25"/>
      <c r="AG35">
        <f t="shared" si="2"/>
        <v>102.14697925596317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-2.7083333333333334E-2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102.36999999999999</v>
      </c>
      <c r="AB36" s="76">
        <f>-STOA!Q36</f>
        <v>0</v>
      </c>
      <c r="AC36">
        <f t="shared" si="0"/>
        <v>0.80343741070348706</v>
      </c>
      <c r="AD36">
        <f t="shared" si="1"/>
        <v>102.14697925596317</v>
      </c>
      <c r="AE36">
        <f>'IDT-1'!E36</f>
        <v>0</v>
      </c>
      <c r="AF36" s="25"/>
      <c r="AG36">
        <f t="shared" si="2"/>
        <v>102.14697925596317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-2.7083333333333334E-2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2.2599037970372891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102.36999999999999</v>
      </c>
      <c r="AB37" s="76">
        <f>-STOA!Q37</f>
        <v>0</v>
      </c>
      <c r="AC37">
        <f t="shared" si="0"/>
        <v>0.82106466032037784</v>
      </c>
      <c r="AD37">
        <f t="shared" si="1"/>
        <v>104.38925580338358</v>
      </c>
      <c r="AE37">
        <f>'IDT-1'!E37</f>
        <v>0</v>
      </c>
      <c r="AF37" s="25"/>
      <c r="AG37">
        <f t="shared" si="2"/>
        <v>104.38925580338358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-2.7083333333333334E-2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6.3097248986353929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102.36999999999999</v>
      </c>
      <c r="AB38" s="76">
        <f>-STOA!Q38</f>
        <v>0</v>
      </c>
      <c r="AC38">
        <f t="shared" si="0"/>
        <v>0.8526532649128431</v>
      </c>
      <c r="AD38">
        <f t="shared" si="1"/>
        <v>108.4074883003892</v>
      </c>
      <c r="AE38">
        <f>'IDT-1'!E38</f>
        <v>0</v>
      </c>
      <c r="AF38" s="25"/>
      <c r="AG38">
        <f t="shared" si="2"/>
        <v>108.4074883003892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-3.9583333333333331E-2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6.3097248986353929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-40</v>
      </c>
      <c r="AA39" s="76">
        <f>STOA!K39</f>
        <v>151.11000000000001</v>
      </c>
      <c r="AB39" s="76">
        <f>-STOA!Q39</f>
        <v>0</v>
      </c>
      <c r="AC39">
        <f t="shared" si="0"/>
        <v>1.5473762626955483</v>
      </c>
      <c r="AD39">
        <f t="shared" si="1"/>
        <v>116.44026530260652</v>
      </c>
      <c r="AE39">
        <f>'IDT-1'!E39</f>
        <v>0</v>
      </c>
      <c r="AF39" s="25"/>
      <c r="AG39">
        <f t="shared" si="2"/>
        <v>116.44026530260652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-3.9583333333333331E-2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6.3097248986353929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-40</v>
      </c>
      <c r="AA40" s="76">
        <f>STOA!K40</f>
        <v>151.59</v>
      </c>
      <c r="AB40" s="76">
        <f>-STOA!Q40</f>
        <v>0</v>
      </c>
      <c r="AC40">
        <f t="shared" si="0"/>
        <v>1.5511202626955485</v>
      </c>
      <c r="AD40">
        <f t="shared" si="1"/>
        <v>116.91652130260651</v>
      </c>
      <c r="AE40">
        <f>'IDT-1'!E40</f>
        <v>0</v>
      </c>
      <c r="AF40" s="25"/>
      <c r="AG40">
        <f t="shared" si="2"/>
        <v>116.91652130260651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-3.9583333333333331E-2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12.889414995007714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-40</v>
      </c>
      <c r="AA41" s="76">
        <f>STOA!K41</f>
        <v>151.39000000000001</v>
      </c>
      <c r="AB41" s="76">
        <f>-STOA!Q41</f>
        <v>0</v>
      </c>
      <c r="AC41">
        <f t="shared" si="0"/>
        <v>1.6008818454472524</v>
      </c>
      <c r="AD41">
        <f t="shared" si="1"/>
        <v>123.24644981622714</v>
      </c>
      <c r="AE41">
        <f>'IDT-1'!E41</f>
        <v>0</v>
      </c>
      <c r="AF41" s="25"/>
      <c r="AG41">
        <f t="shared" si="2"/>
        <v>123.24644981622714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-3.9583333333333331E-2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12.889414995007714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-40</v>
      </c>
      <c r="AA42" s="76">
        <f>STOA!K42</f>
        <v>151.01000000000002</v>
      </c>
      <c r="AB42" s="76">
        <f>-STOA!Q42</f>
        <v>0</v>
      </c>
      <c r="AC42">
        <f t="shared" si="0"/>
        <v>1.5979178454472525</v>
      </c>
      <c r="AD42">
        <f t="shared" si="1"/>
        <v>122.86941381622714</v>
      </c>
      <c r="AE42">
        <f>'IDT-1'!E42</f>
        <v>0</v>
      </c>
      <c r="AF42" s="25"/>
      <c r="AG42">
        <f t="shared" si="2"/>
        <v>122.86941381622714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-3.9583333333333331E-2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18.719118478056128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-40</v>
      </c>
      <c r="AA43" s="76">
        <f>STOA!K43</f>
        <v>147.55000000000001</v>
      </c>
      <c r="AB43" s="76">
        <f>-STOA!Q43</f>
        <v>0</v>
      </c>
      <c r="AC43">
        <f t="shared" si="0"/>
        <v>1.6164015326150301</v>
      </c>
      <c r="AD43">
        <f t="shared" si="1"/>
        <v>125.22063361210778</v>
      </c>
      <c r="AE43">
        <f>'IDT-1'!E43</f>
        <v>0</v>
      </c>
      <c r="AF43" s="25"/>
      <c r="AG43">
        <f t="shared" si="2"/>
        <v>125.22063361210778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-3.9583333333333331E-2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18.719118478056128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-40</v>
      </c>
      <c r="AA44" s="76">
        <f>STOA!K44</f>
        <v>147.36000000000001</v>
      </c>
      <c r="AB44" s="76">
        <f>-STOA!Q44</f>
        <v>0</v>
      </c>
      <c r="AC44">
        <f t="shared" si="0"/>
        <v>1.6149195326150303</v>
      </c>
      <c r="AD44">
        <f t="shared" si="1"/>
        <v>125.03211561210777</v>
      </c>
      <c r="AE44">
        <f>'IDT-1'!E44</f>
        <v>0</v>
      </c>
      <c r="AF44" s="25"/>
      <c r="AG44">
        <f t="shared" si="2"/>
        <v>125.03211561210777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-3.9583333333333331E-2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-40</v>
      </c>
      <c r="AA45" s="76">
        <f>STOA!K45</f>
        <v>147.36000000000001</v>
      </c>
      <c r="AB45" s="76">
        <f>-STOA!Q45</f>
        <v>0</v>
      </c>
      <c r="AC45">
        <f t="shared" si="0"/>
        <v>1.6217904084861923</v>
      </c>
      <c r="AD45">
        <f t="shared" si="1"/>
        <v>125.90612625818049</v>
      </c>
      <c r="AE45">
        <f>'IDT-1'!E45</f>
        <v>0</v>
      </c>
      <c r="AF45" s="25"/>
      <c r="AG45">
        <f t="shared" si="2"/>
        <v>125.90612625818049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-3.9583333333333331E-2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-40</v>
      </c>
      <c r="AA46" s="76">
        <f>STOA!K46</f>
        <v>147.07000000000002</v>
      </c>
      <c r="AB46" s="76">
        <f>-STOA!Q46</f>
        <v>0</v>
      </c>
      <c r="AC46">
        <f t="shared" si="0"/>
        <v>1.6195284084861923</v>
      </c>
      <c r="AD46">
        <f t="shared" si="1"/>
        <v>125.6183882581805</v>
      </c>
      <c r="AE46">
        <f>'IDT-1'!E46</f>
        <v>0</v>
      </c>
      <c r="AF46" s="25"/>
      <c r="AG46">
        <f t="shared" si="2"/>
        <v>125.6183882581805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-3.9583333333333331E-2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-40</v>
      </c>
      <c r="AA47" s="76">
        <f>STOA!K47</f>
        <v>148.03000000000003</v>
      </c>
      <c r="AB47" s="76">
        <f>-STOA!Q47</f>
        <v>0</v>
      </c>
      <c r="AC47">
        <f t="shared" si="0"/>
        <v>1.6270164084861927</v>
      </c>
      <c r="AD47">
        <f t="shared" si="1"/>
        <v>126.57090025818049</v>
      </c>
      <c r="AE47">
        <f>'IDT-1'!E47</f>
        <v>0</v>
      </c>
      <c r="AF47" s="25"/>
      <c r="AG47">
        <f t="shared" si="2"/>
        <v>126.57090025818049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-3.9583333333333331E-2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-40</v>
      </c>
      <c r="AA48" s="76">
        <f>STOA!K48</f>
        <v>147.93000000000004</v>
      </c>
      <c r="AB48" s="76">
        <f>-STOA!Q48</f>
        <v>0</v>
      </c>
      <c r="AC48">
        <f t="shared" si="0"/>
        <v>1.6262364084861924</v>
      </c>
      <c r="AD48">
        <f t="shared" si="1"/>
        <v>126.4716802581805</v>
      </c>
      <c r="AE48">
        <f>'IDT-1'!E48</f>
        <v>0</v>
      </c>
      <c r="AF48" s="25"/>
      <c r="AG48">
        <f t="shared" si="2"/>
        <v>126.4716802581805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-3.9583333333333331E-2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-40</v>
      </c>
      <c r="AA49" s="76">
        <f>STOA!K49</f>
        <v>146.20000000000002</v>
      </c>
      <c r="AB49" s="76">
        <f>-STOA!Q49</f>
        <v>0</v>
      </c>
      <c r="AC49">
        <f t="shared" si="0"/>
        <v>1.6127424084861923</v>
      </c>
      <c r="AD49">
        <f t="shared" si="1"/>
        <v>124.75517425818049</v>
      </c>
      <c r="AE49">
        <f>'IDT-1'!E49</f>
        <v>0</v>
      </c>
      <c r="AF49" s="25"/>
      <c r="AG49">
        <f t="shared" si="2"/>
        <v>124.75517425818049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-3.9583333333333331E-2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-40</v>
      </c>
      <c r="AA50" s="76">
        <f>STOA!K50</f>
        <v>146.11000000000001</v>
      </c>
      <c r="AB50" s="76">
        <f>-STOA!Q50</f>
        <v>0</v>
      </c>
      <c r="AC50">
        <f t="shared" si="0"/>
        <v>1.6120404084861923</v>
      </c>
      <c r="AD50">
        <f t="shared" si="1"/>
        <v>124.66587625818049</v>
      </c>
      <c r="AE50">
        <f>'IDT-1'!E50</f>
        <v>0</v>
      </c>
      <c r="AF50" s="25"/>
      <c r="AG50">
        <f t="shared" si="2"/>
        <v>124.66587625818049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-4.8979591836734691E-2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-40</v>
      </c>
      <c r="AA51" s="76">
        <f>STOA!K51</f>
        <v>146.01000000000002</v>
      </c>
      <c r="AB51" s="76">
        <f>-STOA!Q51</f>
        <v>0</v>
      </c>
      <c r="AC51">
        <f t="shared" si="0"/>
        <v>1.6113342754649533</v>
      </c>
      <c r="AD51">
        <f t="shared" si="1"/>
        <v>124.55718613269833</v>
      </c>
      <c r="AE51">
        <f>'IDT-1'!E51</f>
        <v>0</v>
      </c>
      <c r="AF51" s="25"/>
      <c r="AG51">
        <f t="shared" si="2"/>
        <v>124.55718613269833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-4.8979591836734691E-2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-40</v>
      </c>
      <c r="AA52" s="76">
        <f>STOA!K52</f>
        <v>146.01000000000002</v>
      </c>
      <c r="AB52" s="76">
        <f>-STOA!Q52</f>
        <v>0</v>
      </c>
      <c r="AC52">
        <f t="shared" si="0"/>
        <v>1.6113342754649533</v>
      </c>
      <c r="AD52">
        <f t="shared" si="1"/>
        <v>124.55718613269833</v>
      </c>
      <c r="AE52">
        <f>'IDT-1'!E52</f>
        <v>0</v>
      </c>
      <c r="AF52" s="25"/>
      <c r="AG52">
        <f t="shared" si="2"/>
        <v>124.55718613269833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-4.8979591836734691E-2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-45</v>
      </c>
      <c r="AA53" s="76">
        <f>STOA!K53</f>
        <v>145.91000000000003</v>
      </c>
      <c r="AB53" s="76">
        <f>-STOA!Q53</f>
        <v>0</v>
      </c>
      <c r="AC53">
        <f t="shared" si="0"/>
        <v>1.6498608668779748</v>
      </c>
      <c r="AD53">
        <f t="shared" si="1"/>
        <v>119.41865954128532</v>
      </c>
      <c r="AE53">
        <f>'IDT-1'!E53</f>
        <v>0</v>
      </c>
      <c r="AF53" s="25"/>
      <c r="AG53">
        <f t="shared" si="2"/>
        <v>119.41865954128532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-4.8979591836734691E-2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-45</v>
      </c>
      <c r="AA54" s="76">
        <f>STOA!K54</f>
        <v>145.82000000000002</v>
      </c>
      <c r="AB54" s="76">
        <f>-STOA!Q54</f>
        <v>0</v>
      </c>
      <c r="AC54">
        <f t="shared" si="0"/>
        <v>1.6491588668779749</v>
      </c>
      <c r="AD54">
        <f t="shared" si="1"/>
        <v>119.32936154128532</v>
      </c>
      <c r="AE54">
        <f>'IDT-1'!E54</f>
        <v>0</v>
      </c>
      <c r="AF54" s="25"/>
      <c r="AG54">
        <f t="shared" si="2"/>
        <v>119.32936154128532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-3.9583333333333331E-2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-45</v>
      </c>
      <c r="AA55" s="76">
        <f>STOA!K55</f>
        <v>145.82000000000002</v>
      </c>
      <c r="AB55" s="76">
        <f>-STOA!Q55</f>
        <v>0</v>
      </c>
      <c r="AC55">
        <f t="shared" si="0"/>
        <v>1.6490849998992141</v>
      </c>
      <c r="AD55">
        <f t="shared" si="1"/>
        <v>119.33883166676748</v>
      </c>
      <c r="AE55">
        <f>'IDT-1'!E55</f>
        <v>0</v>
      </c>
      <c r="AF55" s="25"/>
      <c r="AG55">
        <f t="shared" si="2"/>
        <v>119.33883166676748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-3.9583333333333331E-2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-45</v>
      </c>
      <c r="AA56" s="76">
        <f>STOA!K56</f>
        <v>145.72000000000003</v>
      </c>
      <c r="AB56" s="76">
        <f>-STOA!Q56</f>
        <v>0</v>
      </c>
      <c r="AC56">
        <f t="shared" si="0"/>
        <v>1.6483049998992141</v>
      </c>
      <c r="AD56">
        <f t="shared" si="1"/>
        <v>119.23961166676749</v>
      </c>
      <c r="AE56">
        <f>'IDT-1'!E56</f>
        <v>0</v>
      </c>
      <c r="AF56" s="25"/>
      <c r="AG56">
        <f t="shared" si="2"/>
        <v>119.23961166676749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-3.9583333333333331E-2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-45</v>
      </c>
      <c r="AA57" s="76">
        <f>STOA!K57</f>
        <v>145.82000000000002</v>
      </c>
      <c r="AB57" s="76">
        <f>-STOA!Q57</f>
        <v>0</v>
      </c>
      <c r="AC57">
        <f t="shared" si="0"/>
        <v>1.6490849998992141</v>
      </c>
      <c r="AD57">
        <f t="shared" si="1"/>
        <v>119.33883166676748</v>
      </c>
      <c r="AE57">
        <f>'IDT-1'!E57</f>
        <v>0</v>
      </c>
      <c r="AF57" s="25"/>
      <c r="AG57">
        <f t="shared" si="2"/>
        <v>119.33883166676748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-3.9583333333333331E-2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-45</v>
      </c>
      <c r="AA58" s="76">
        <f>STOA!K58</f>
        <v>145.82000000000002</v>
      </c>
      <c r="AB58" s="76">
        <f>-STOA!Q58</f>
        <v>0</v>
      </c>
      <c r="AC58">
        <f t="shared" si="0"/>
        <v>1.6490849998992141</v>
      </c>
      <c r="AD58">
        <f t="shared" si="1"/>
        <v>119.33883166676748</v>
      </c>
      <c r="AE58">
        <f>'IDT-1'!E58</f>
        <v>0</v>
      </c>
      <c r="AF58" s="25"/>
      <c r="AG58">
        <f t="shared" si="2"/>
        <v>119.33883166676748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-3.9583333333333331E-2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-45</v>
      </c>
      <c r="AA59" s="76">
        <f>STOA!K59</f>
        <v>145.91000000000003</v>
      </c>
      <c r="AB59" s="76">
        <f>-STOA!Q59</f>
        <v>0</v>
      </c>
      <c r="AC59">
        <f t="shared" si="0"/>
        <v>1.6497869998992141</v>
      </c>
      <c r="AD59">
        <f t="shared" si="1"/>
        <v>119.42812966676748</v>
      </c>
      <c r="AE59">
        <f>'IDT-1'!E59</f>
        <v>0</v>
      </c>
      <c r="AF59" s="25"/>
      <c r="AG59">
        <f t="shared" si="2"/>
        <v>119.42812966676748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-3.9583333333333331E-2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-45</v>
      </c>
      <c r="AA60" s="76">
        <f>STOA!K60</f>
        <v>145.82000000000002</v>
      </c>
      <c r="AB60" s="76">
        <f>-STOA!Q60</f>
        <v>0</v>
      </c>
      <c r="AC60">
        <f t="shared" si="0"/>
        <v>1.6490849998992141</v>
      </c>
      <c r="AD60">
        <f t="shared" si="1"/>
        <v>119.33883166676748</v>
      </c>
      <c r="AE60">
        <f>'IDT-1'!E60</f>
        <v>0</v>
      </c>
      <c r="AF60" s="25"/>
      <c r="AG60">
        <f t="shared" si="2"/>
        <v>119.33883166676748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-3.9583333333333331E-2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-45</v>
      </c>
      <c r="AA61" s="76">
        <f>STOA!K61</f>
        <v>144.28000000000003</v>
      </c>
      <c r="AB61" s="76">
        <f>-STOA!Q61</f>
        <v>0</v>
      </c>
      <c r="AC61">
        <f t="shared" si="0"/>
        <v>1.6370729998992142</v>
      </c>
      <c r="AD61">
        <f t="shared" si="1"/>
        <v>117.81084366676748</v>
      </c>
      <c r="AE61">
        <f>'IDT-1'!E61</f>
        <v>0</v>
      </c>
      <c r="AF61" s="25"/>
      <c r="AG61">
        <f t="shared" si="2"/>
        <v>117.81084366676748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-3.9583333333333331E-2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-45</v>
      </c>
      <c r="AA62" s="76">
        <f>STOA!K62</f>
        <v>144.18000000000004</v>
      </c>
      <c r="AB62" s="76">
        <f>-STOA!Q62</f>
        <v>0</v>
      </c>
      <c r="AC62">
        <f t="shared" si="0"/>
        <v>1.6362929998992142</v>
      </c>
      <c r="AD62">
        <f t="shared" si="1"/>
        <v>117.71162366676749</v>
      </c>
      <c r="AE62">
        <f>'IDT-1'!E62</f>
        <v>0</v>
      </c>
      <c r="AF62" s="25"/>
      <c r="AG62">
        <f t="shared" si="2"/>
        <v>117.71162366676749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-3.9583333333333331E-2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-45</v>
      </c>
      <c r="AA63" s="76">
        <f>STOA!K63</f>
        <v>144.18000000000004</v>
      </c>
      <c r="AB63" s="76">
        <f>-STOA!Q63</f>
        <v>0</v>
      </c>
      <c r="AC63">
        <f t="shared" si="0"/>
        <v>1.6362929998992142</v>
      </c>
      <c r="AD63">
        <f t="shared" si="1"/>
        <v>117.71162366676749</v>
      </c>
      <c r="AE63">
        <f>'IDT-1'!E63</f>
        <v>0</v>
      </c>
      <c r="AF63" s="25"/>
      <c r="AG63">
        <f t="shared" si="2"/>
        <v>117.71162366676749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-3.9583333333333331E-2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-45</v>
      </c>
      <c r="AA64" s="76">
        <f>STOA!K64</f>
        <v>144.28000000000003</v>
      </c>
      <c r="AB64" s="76">
        <f>-STOA!Q64</f>
        <v>0</v>
      </c>
      <c r="AC64">
        <f t="shared" si="0"/>
        <v>1.6370729998992142</v>
      </c>
      <c r="AD64">
        <f t="shared" si="1"/>
        <v>117.81084366676748</v>
      </c>
      <c r="AE64">
        <f>'IDT-1'!E64</f>
        <v>0</v>
      </c>
      <c r="AF64" s="25"/>
      <c r="AG64">
        <f t="shared" si="2"/>
        <v>117.81084366676748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-3.9583333333333331E-2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-45</v>
      </c>
      <c r="AA65" s="76">
        <f>STOA!K65</f>
        <v>142.74</v>
      </c>
      <c r="AB65" s="76">
        <f>-STOA!Q65</f>
        <v>0</v>
      </c>
      <c r="AC65">
        <f t="shared" si="0"/>
        <v>1.625060999899214</v>
      </c>
      <c r="AD65">
        <f t="shared" si="1"/>
        <v>116.28285566676746</v>
      </c>
      <c r="AE65">
        <f>'IDT-1'!E65</f>
        <v>0</v>
      </c>
      <c r="AF65" s="25"/>
      <c r="AG65">
        <f t="shared" si="2"/>
        <v>116.28285566676746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-3.9583333333333331E-2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-45</v>
      </c>
      <c r="AA66" s="76">
        <f>STOA!K66</f>
        <v>142.93000000000004</v>
      </c>
      <c r="AB66" s="76">
        <f>-STOA!Q66</f>
        <v>0</v>
      </c>
      <c r="AC66">
        <f t="shared" si="0"/>
        <v>1.6265429998992142</v>
      </c>
      <c r="AD66">
        <f t="shared" si="1"/>
        <v>116.47137366676749</v>
      </c>
      <c r="AE66">
        <f>'IDT-1'!E66</f>
        <v>0</v>
      </c>
      <c r="AF66" s="25"/>
      <c r="AG66">
        <f t="shared" si="2"/>
        <v>116.47137366676749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-3.9583333333333331E-2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-45</v>
      </c>
      <c r="AA67" s="76">
        <f>STOA!K67</f>
        <v>142.74</v>
      </c>
      <c r="AB67" s="76">
        <f>-STOA!Q67</f>
        <v>0</v>
      </c>
      <c r="AC67">
        <f t="shared" si="0"/>
        <v>1.625060999899214</v>
      </c>
      <c r="AD67">
        <f t="shared" si="1"/>
        <v>116.28285566676746</v>
      </c>
      <c r="AE67">
        <f>'IDT-1'!E67</f>
        <v>0</v>
      </c>
      <c r="AF67" s="25"/>
      <c r="AG67">
        <f t="shared" si="2"/>
        <v>116.28285566676746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-3.9583333333333331E-2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-45</v>
      </c>
      <c r="AA68" s="76">
        <f>STOA!K68</f>
        <v>139.19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1.5973709998992138</v>
      </c>
      <c r="AD68">
        <f t="shared" ref="AD68:AD98" si="4">SUM(B68:AB68,AI68:AV68)-AC68</f>
        <v>112.76054566676746</v>
      </c>
      <c r="AE68">
        <f>'IDT-1'!E68</f>
        <v>0</v>
      </c>
      <c r="AF68" s="25"/>
      <c r="AG68">
        <f t="shared" ref="AG68:AG98" si="5">SUM(AD68:AF68)</f>
        <v>112.76054566676746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-3.9583333333333331E-2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-45</v>
      </c>
      <c r="AA69" s="76">
        <f>STOA!K69</f>
        <v>135.06</v>
      </c>
      <c r="AB69" s="76">
        <f>-STOA!Q69</f>
        <v>0</v>
      </c>
      <c r="AC69">
        <f t="shared" si="3"/>
        <v>1.5651569998992139</v>
      </c>
      <c r="AD69">
        <f t="shared" si="4"/>
        <v>108.66275966676746</v>
      </c>
      <c r="AE69">
        <f>'IDT-1'!E69</f>
        <v>0</v>
      </c>
      <c r="AF69" s="25"/>
      <c r="AG69">
        <f t="shared" si="5"/>
        <v>108.66275966676746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-3.9583333333333331E-2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16.719254137484938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-45</v>
      </c>
      <c r="AA70" s="76">
        <f>STOA!K70</f>
        <v>128.42000000000002</v>
      </c>
      <c r="AB70" s="76">
        <f>-STOA!Q70</f>
        <v>0</v>
      </c>
      <c r="AC70">
        <f t="shared" si="3"/>
        <v>1.4908951821715966</v>
      </c>
      <c r="AD70">
        <f t="shared" si="4"/>
        <v>99.216275621980017</v>
      </c>
      <c r="AE70">
        <f>'IDT-1'!E70</f>
        <v>0</v>
      </c>
      <c r="AF70" s="25"/>
      <c r="AG70">
        <f t="shared" si="5"/>
        <v>99.216275621980017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0.5734800000000001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16.719254137484938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102.36999999999999</v>
      </c>
      <c r="AB71" s="76">
        <f>-STOA!Q71</f>
        <v>0</v>
      </c>
      <c r="AC71">
        <f t="shared" si="3"/>
        <v>0.93364172095087472</v>
      </c>
      <c r="AD71">
        <f t="shared" si="4"/>
        <v>118.69444241653406</v>
      </c>
      <c r="AE71">
        <f>'IDT-1'!E71</f>
        <v>0</v>
      </c>
      <c r="AF71" s="25"/>
      <c r="AG71">
        <f t="shared" si="5"/>
        <v>118.69444241653406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0.5734800000000001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16.719254137484938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102.36999999999999</v>
      </c>
      <c r="AB72" s="76">
        <f>-STOA!Q72</f>
        <v>0</v>
      </c>
      <c r="AC72">
        <f t="shared" si="3"/>
        <v>0.93364172095087472</v>
      </c>
      <c r="AD72">
        <f t="shared" si="4"/>
        <v>118.69444241653406</v>
      </c>
      <c r="AE72">
        <f>'IDT-1'!E72</f>
        <v>0</v>
      </c>
      <c r="AF72" s="25"/>
      <c r="AG72">
        <f t="shared" si="5"/>
        <v>118.69444241653406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0.5734800000000001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16.719254137484938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102.36999999999999</v>
      </c>
      <c r="AB73" s="76">
        <f>-STOA!Q73</f>
        <v>0</v>
      </c>
      <c r="AC73">
        <f t="shared" si="3"/>
        <v>0.93364172095087472</v>
      </c>
      <c r="AD73">
        <f t="shared" si="4"/>
        <v>118.69444241653406</v>
      </c>
      <c r="AE73">
        <f>'IDT-1'!E73</f>
        <v>0</v>
      </c>
      <c r="AF73" s="25"/>
      <c r="AG73">
        <f t="shared" si="5"/>
        <v>118.69444241653406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0.5734800000000001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16.719254137484938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102.36999999999999</v>
      </c>
      <c r="AB74" s="76">
        <f>-STOA!Q74</f>
        <v>0</v>
      </c>
      <c r="AC74">
        <f t="shared" si="3"/>
        <v>0.93364172095087472</v>
      </c>
      <c r="AD74">
        <f t="shared" si="4"/>
        <v>118.69444241653406</v>
      </c>
      <c r="AE74">
        <f>'IDT-1'!E74</f>
        <v>0</v>
      </c>
      <c r="AF74" s="25"/>
      <c r="AG74">
        <f t="shared" si="5"/>
        <v>118.69444241653406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0.5734800000000001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8.8396086590818541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102.36999999999999</v>
      </c>
      <c r="AB75" s="76">
        <f>-STOA!Q75</f>
        <v>0</v>
      </c>
      <c r="AC75">
        <f t="shared" si="3"/>
        <v>0.87206374564283395</v>
      </c>
      <c r="AD75">
        <f t="shared" si="4"/>
        <v>110.891224913439</v>
      </c>
      <c r="AE75">
        <f>'IDT-1'!E75</f>
        <v>0</v>
      </c>
      <c r="AF75" s="25"/>
      <c r="AG75">
        <f t="shared" si="5"/>
        <v>110.891224913439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0.5734800000000001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2.2599037970372891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102.36999999999999</v>
      </c>
      <c r="AB76" s="76">
        <f>-STOA!Q76</f>
        <v>0</v>
      </c>
      <c r="AC76">
        <f t="shared" si="3"/>
        <v>0.82074204771888626</v>
      </c>
      <c r="AD76">
        <f t="shared" si="4"/>
        <v>104.36284174931839</v>
      </c>
      <c r="AE76">
        <f>'IDT-1'!E76</f>
        <v>0</v>
      </c>
      <c r="AF76" s="25"/>
      <c r="AG76">
        <f t="shared" si="5"/>
        <v>104.36284174931839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0.5734800000000001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102.36999999999999</v>
      </c>
      <c r="AB77" s="76">
        <f>-STOA!Q77</f>
        <v>0</v>
      </c>
      <c r="AC77">
        <f t="shared" si="3"/>
        <v>0.80311479810199549</v>
      </c>
      <c r="AD77">
        <f t="shared" si="4"/>
        <v>102.12056520189799</v>
      </c>
      <c r="AE77">
        <f>'IDT-1'!E77</f>
        <v>0</v>
      </c>
      <c r="AF77" s="25"/>
      <c r="AG77">
        <f t="shared" si="5"/>
        <v>102.12056520189799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0.5734800000000001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102.36999999999999</v>
      </c>
      <c r="AB78" s="76">
        <f>-STOA!Q78</f>
        <v>0</v>
      </c>
      <c r="AC78">
        <f t="shared" si="3"/>
        <v>0.80311479810199549</v>
      </c>
      <c r="AD78">
        <f t="shared" si="4"/>
        <v>102.12056520189799</v>
      </c>
      <c r="AE78">
        <f>'IDT-1'!E78</f>
        <v>0</v>
      </c>
      <c r="AF78" s="25"/>
      <c r="AG78">
        <f t="shared" si="5"/>
        <v>102.12056520189799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0.5734800000000001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102.36999999999999</v>
      </c>
      <c r="AB79" s="76">
        <f>-STOA!Q79</f>
        <v>0</v>
      </c>
      <c r="AC79">
        <f t="shared" si="3"/>
        <v>0.80311479810199549</v>
      </c>
      <c r="AD79">
        <f t="shared" si="4"/>
        <v>102.12056520189799</v>
      </c>
      <c r="AE79">
        <f>'IDT-1'!E79</f>
        <v>0</v>
      </c>
      <c r="AF79" s="25"/>
      <c r="AG79">
        <f t="shared" si="5"/>
        <v>102.12056520189799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0.5734800000000001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102.36999999999999</v>
      </c>
      <c r="AB80" s="76">
        <f>-STOA!Q80</f>
        <v>0</v>
      </c>
      <c r="AC80">
        <f t="shared" si="3"/>
        <v>0.80311479810199549</v>
      </c>
      <c r="AD80">
        <f t="shared" si="4"/>
        <v>102.12056520189799</v>
      </c>
      <c r="AE80">
        <f>'IDT-1'!E80</f>
        <v>0</v>
      </c>
      <c r="AF80" s="25"/>
      <c r="AG80">
        <f t="shared" si="5"/>
        <v>102.12056520189799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0.5734800000000001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102.36999999999999</v>
      </c>
      <c r="AB81" s="76">
        <f>-STOA!Q81</f>
        <v>0</v>
      </c>
      <c r="AC81">
        <f t="shared" si="3"/>
        <v>0.80311479810199549</v>
      </c>
      <c r="AD81">
        <f t="shared" si="4"/>
        <v>102.12056520189799</v>
      </c>
      <c r="AE81">
        <f>'IDT-1'!E81</f>
        <v>0</v>
      </c>
      <c r="AF81" s="25"/>
      <c r="AG81">
        <f t="shared" si="5"/>
        <v>102.12056520189799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0.5734800000000001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102.36999999999999</v>
      </c>
      <c r="AB82" s="76">
        <f>-STOA!Q82</f>
        <v>0</v>
      </c>
      <c r="AC82">
        <f t="shared" si="3"/>
        <v>0.80311479810199549</v>
      </c>
      <c r="AD82">
        <f t="shared" si="4"/>
        <v>102.12056520189799</v>
      </c>
      <c r="AE82">
        <f>'IDT-1'!E82</f>
        <v>0</v>
      </c>
      <c r="AF82" s="25"/>
      <c r="AG82">
        <f t="shared" si="5"/>
        <v>102.12056520189799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0.5734800000000001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18.719118478056128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102.36999999999999</v>
      </c>
      <c r="AB83" s="76">
        <f>-STOA!Q83</f>
        <v>0</v>
      </c>
      <c r="AC83">
        <f t="shared" si="3"/>
        <v>0.94912392223083319</v>
      </c>
      <c r="AD83">
        <f t="shared" si="4"/>
        <v>120.69367455582528</v>
      </c>
      <c r="AE83">
        <f>'IDT-1'!E83</f>
        <v>0</v>
      </c>
      <c r="AF83" s="25"/>
      <c r="AG83">
        <f t="shared" si="5"/>
        <v>120.69367455582528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0.5734800000000001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18.719118478056128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102.36999999999999</v>
      </c>
      <c r="AB84" s="76">
        <f>-STOA!Q84</f>
        <v>0</v>
      </c>
      <c r="AC84">
        <f t="shared" si="3"/>
        <v>0.94912392223083319</v>
      </c>
      <c r="AD84">
        <f t="shared" si="4"/>
        <v>120.69367455582528</v>
      </c>
      <c r="AE84">
        <f>'IDT-1'!E84</f>
        <v>0</v>
      </c>
      <c r="AF84" s="25"/>
      <c r="AG84">
        <f t="shared" si="5"/>
        <v>120.69367455582528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0.5734800000000001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18.719118478056128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102.36999999999999</v>
      </c>
      <c r="AB85" s="76">
        <f>-STOA!Q85</f>
        <v>0</v>
      </c>
      <c r="AC85">
        <f t="shared" si="3"/>
        <v>0.94912392223083319</v>
      </c>
      <c r="AD85">
        <f t="shared" si="4"/>
        <v>120.69367455582528</v>
      </c>
      <c r="AE85">
        <f>'IDT-1'!E85</f>
        <v>0</v>
      </c>
      <c r="AF85" s="25"/>
      <c r="AG85">
        <f t="shared" si="5"/>
        <v>120.69367455582528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0.5734800000000001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18.719118478056128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102.36999999999999</v>
      </c>
      <c r="AB86" s="76">
        <f>-STOA!Q86</f>
        <v>0</v>
      </c>
      <c r="AC86">
        <f t="shared" si="3"/>
        <v>0.94912392223083319</v>
      </c>
      <c r="AD86">
        <f t="shared" si="4"/>
        <v>120.69367455582528</v>
      </c>
      <c r="AE86">
        <f>'IDT-1'!E86</f>
        <v>0</v>
      </c>
      <c r="AF86" s="25"/>
      <c r="AG86">
        <f t="shared" si="5"/>
        <v>120.69367455582528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0.5734800000000001</v>
      </c>
      <c r="E87">
        <f>GT_NG!S87</f>
        <v>-2.7083333333333334E-2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18.719118478056128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102.36999999999999</v>
      </c>
      <c r="AB87" s="76">
        <f>-STOA!Q87</f>
        <v>0</v>
      </c>
      <c r="AC87">
        <f t="shared" si="3"/>
        <v>0.94918117883232478</v>
      </c>
      <c r="AD87">
        <f t="shared" si="4"/>
        <v>120.68633396589047</v>
      </c>
      <c r="AE87">
        <f>'IDT-1'!E87</f>
        <v>0</v>
      </c>
      <c r="AF87" s="25"/>
      <c r="AG87">
        <f t="shared" si="5"/>
        <v>120.68633396589047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0.5734800000000001</v>
      </c>
      <c r="E88">
        <f>GT_NG!S88</f>
        <v>-2.7083333333333334E-2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18.719118478056128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102.36999999999999</v>
      </c>
      <c r="AB88" s="76">
        <f>-STOA!Q88</f>
        <v>0</v>
      </c>
      <c r="AC88">
        <f t="shared" si="3"/>
        <v>0.94918117883232478</v>
      </c>
      <c r="AD88">
        <f t="shared" si="4"/>
        <v>120.68633396589047</v>
      </c>
      <c r="AE88">
        <f>'IDT-1'!E88</f>
        <v>0</v>
      </c>
      <c r="AF88" s="25"/>
      <c r="AG88">
        <f t="shared" si="5"/>
        <v>120.68633396589047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0.5734800000000001</v>
      </c>
      <c r="E89">
        <f>GT_NG!S89</f>
        <v>-2.7083333333333334E-2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18.719118478056128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102.36999999999999</v>
      </c>
      <c r="AB89" s="76">
        <f>-STOA!Q89</f>
        <v>0</v>
      </c>
      <c r="AC89">
        <f t="shared" si="3"/>
        <v>0.94918117883232478</v>
      </c>
      <c r="AD89">
        <f t="shared" si="4"/>
        <v>120.68633396589047</v>
      </c>
      <c r="AE89">
        <f>'IDT-1'!E89</f>
        <v>0</v>
      </c>
      <c r="AF89" s="25"/>
      <c r="AG89">
        <f t="shared" si="5"/>
        <v>120.68633396589047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0.5734800000000001</v>
      </c>
      <c r="E90">
        <f>GT_NG!S90</f>
        <v>-2.7083333333333334E-2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18.719118478056128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102.36999999999999</v>
      </c>
      <c r="AB90" s="76">
        <f>-STOA!Q90</f>
        <v>0</v>
      </c>
      <c r="AC90">
        <f t="shared" si="3"/>
        <v>0.94918117883232478</v>
      </c>
      <c r="AD90">
        <f t="shared" si="4"/>
        <v>120.68633396589047</v>
      </c>
      <c r="AE90">
        <f>'IDT-1'!E90</f>
        <v>0</v>
      </c>
      <c r="AF90" s="25"/>
      <c r="AG90">
        <f t="shared" si="5"/>
        <v>120.68633396589047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0.5734800000000001</v>
      </c>
      <c r="E91">
        <f>GT_NG!S91</f>
        <v>-2.7083333333333334E-2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19.600000000000001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102.36999999999999</v>
      </c>
      <c r="AB91" s="76">
        <f>-STOA!Q91</f>
        <v>0</v>
      </c>
      <c r="AC91">
        <f t="shared" si="3"/>
        <v>0.95605205470348709</v>
      </c>
      <c r="AD91">
        <f t="shared" si="4"/>
        <v>121.56034461196316</v>
      </c>
      <c r="AE91">
        <f>'IDT-1'!E91</f>
        <v>0</v>
      </c>
      <c r="AF91" s="25"/>
      <c r="AG91">
        <f t="shared" si="5"/>
        <v>121.56034461196316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0.5734800000000001</v>
      </c>
      <c r="E92">
        <f>GT_NG!S92</f>
        <v>-2.7083333333333334E-2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19.600000000000001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102.36999999999999</v>
      </c>
      <c r="AB92" s="76">
        <f>-STOA!Q92</f>
        <v>0</v>
      </c>
      <c r="AC92">
        <f t="shared" si="3"/>
        <v>0.95605205470348709</v>
      </c>
      <c r="AD92">
        <f t="shared" si="4"/>
        <v>121.56034461196316</v>
      </c>
      <c r="AE92">
        <f>'IDT-1'!E92</f>
        <v>0</v>
      </c>
      <c r="AF92" s="25"/>
      <c r="AG92">
        <f t="shared" si="5"/>
        <v>121.56034461196316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0.5734800000000001</v>
      </c>
      <c r="E93">
        <f>GT_NG!S93</f>
        <v>-2.7083333333333334E-2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19.600000000000001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102.36999999999999</v>
      </c>
      <c r="AB93" s="76">
        <f>-STOA!Q93</f>
        <v>0</v>
      </c>
      <c r="AC93">
        <f t="shared" si="3"/>
        <v>1.1918916031816165</v>
      </c>
      <c r="AD93">
        <f t="shared" si="4"/>
        <v>91.324505063485034</v>
      </c>
      <c r="AE93">
        <f>'IDT-1'!E93</f>
        <v>0</v>
      </c>
      <c r="AF93" s="25"/>
      <c r="AG93">
        <f t="shared" si="5"/>
        <v>91.324505063485034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0.5734800000000001</v>
      </c>
      <c r="E94">
        <f>GT_NG!S94</f>
        <v>-2.7083333333333334E-2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19.600000000000001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102.36999999999999</v>
      </c>
      <c r="AB94" s="76">
        <f>-STOA!Q94</f>
        <v>0</v>
      </c>
      <c r="AC94">
        <f t="shared" si="3"/>
        <v>1.1918916031816165</v>
      </c>
      <c r="AD94">
        <f t="shared" si="4"/>
        <v>91.324505063485034</v>
      </c>
      <c r="AE94">
        <f>'IDT-1'!E94</f>
        <v>0</v>
      </c>
      <c r="AF94" s="25"/>
      <c r="AG94">
        <f t="shared" si="5"/>
        <v>91.324505063485034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0.5734800000000001</v>
      </c>
      <c r="E95">
        <f>GT_NG!S95</f>
        <v>-2.7083333333333334E-2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19.600000000000001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102.36999999999999</v>
      </c>
      <c r="AB95" s="76">
        <f>-STOA!Q95</f>
        <v>0</v>
      </c>
      <c r="AC95">
        <f t="shared" si="3"/>
        <v>1.1918916031816165</v>
      </c>
      <c r="AD95">
        <f t="shared" si="4"/>
        <v>91.324505063485034</v>
      </c>
      <c r="AE95">
        <f>'IDT-1'!E95</f>
        <v>0</v>
      </c>
      <c r="AF95" s="25"/>
      <c r="AG95">
        <f t="shared" si="5"/>
        <v>91.324505063485034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0.5734800000000001</v>
      </c>
      <c r="E96">
        <f>GT_NG!S96</f>
        <v>-2.7083333333333334E-2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19.600000000000001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102.36999999999999</v>
      </c>
      <c r="AB96" s="76">
        <f>-STOA!Q96</f>
        <v>0</v>
      </c>
      <c r="AC96">
        <f t="shared" si="3"/>
        <v>1.1918916031816165</v>
      </c>
      <c r="AD96">
        <f t="shared" si="4"/>
        <v>91.324505063485034</v>
      </c>
      <c r="AE96">
        <f>'IDT-1'!E96</f>
        <v>0</v>
      </c>
      <c r="AF96" s="25"/>
      <c r="AG96">
        <f t="shared" si="5"/>
        <v>91.324505063485034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0.5734800000000001</v>
      </c>
      <c r="E97">
        <f>GT_NG!S97</f>
        <v>-2.7083333333333334E-2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19.600000000000001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102.36999999999999</v>
      </c>
      <c r="AB97" s="76">
        <f>-STOA!Q97</f>
        <v>0</v>
      </c>
      <c r="AC97">
        <f t="shared" si="3"/>
        <v>1.1918916031816165</v>
      </c>
      <c r="AD97">
        <f t="shared" si="4"/>
        <v>91.324505063485034</v>
      </c>
      <c r="AE97">
        <f>'IDT-1'!E97</f>
        <v>0</v>
      </c>
      <c r="AF97" s="25"/>
      <c r="AG97">
        <f t="shared" si="5"/>
        <v>91.324505063485034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-30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0.5734800000000001</v>
      </c>
      <c r="E98">
        <f>GT_NG!S98</f>
        <v>-2.7083333333333334E-2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19.600000000000001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102.36999999999999</v>
      </c>
      <c r="AB98" s="76">
        <f>-STOA!Q98</f>
        <v>0</v>
      </c>
      <c r="AC98">
        <f t="shared" si="3"/>
        <v>1.1918916031816165</v>
      </c>
      <c r="AD98">
        <f t="shared" si="4"/>
        <v>91.324505063485034</v>
      </c>
      <c r="AE98">
        <f>'IDT-1'!E98</f>
        <v>0</v>
      </c>
      <c r="AF98" s="25"/>
      <c r="AG98">
        <f t="shared" si="5"/>
        <v>91.324505063485034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-30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-7.4511292517006743E-4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0.36622986833459387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-0.4325</v>
      </c>
      <c r="AA99" s="76">
        <f t="shared" si="6"/>
        <v>2.8002625000000045</v>
      </c>
      <c r="AB99" s="76">
        <f t="shared" si="6"/>
        <v>0</v>
      </c>
      <c r="AC99">
        <f t="shared" si="6"/>
        <v>2.9188636272716482E-2</v>
      </c>
      <c r="AD99">
        <f t="shared" si="6"/>
        <v>2.5970851041367076</v>
      </c>
      <c r="AE99">
        <f t="shared" si="6"/>
        <v>0</v>
      </c>
      <c r="AG99">
        <f t="shared" si="6"/>
        <v>2.5970851041367076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45714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0.123552</v>
      </c>
      <c r="AD3">
        <f>SUM(B3:AB3,AI3:AV3)-AC3</f>
        <v>15.716448</v>
      </c>
      <c r="AE3">
        <f>'IDT-1'!D3</f>
        <v>0</v>
      </c>
      <c r="AF3" s="25"/>
      <c r="AG3">
        <f>SUM(AD3:AF3)</f>
        <v>15.716448</v>
      </c>
      <c r="AI3" s="35">
        <f>PXIL!L3</f>
        <v>0</v>
      </c>
      <c r="AJ3" s="35">
        <f>PXIL!R3</f>
        <v>0</v>
      </c>
      <c r="AK3" s="35">
        <f>RTM_IEX!L3</f>
        <v>10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0.12129</v>
      </c>
      <c r="AD4">
        <f t="shared" ref="AD4:AD67" si="1">SUM(B4:AB4,AI4:AV4)-AC4</f>
        <v>15.428710000000001</v>
      </c>
      <c r="AE4">
        <f>'IDT-1'!D4</f>
        <v>0</v>
      </c>
      <c r="AF4" s="25"/>
      <c r="AG4">
        <f t="shared" ref="AG4:AG67" si="2">SUM(AD4:AF4)</f>
        <v>15.428710000000001</v>
      </c>
      <c r="AI4" s="35">
        <f>PXIL!L4</f>
        <v>0</v>
      </c>
      <c r="AJ4" s="35">
        <f>PXIL!R4</f>
        <v>0</v>
      </c>
      <c r="AK4" s="35">
        <f>RTM_IEX!L4</f>
        <v>9.7100000000000009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0.11902799999999999</v>
      </c>
      <c r="AD5">
        <f t="shared" si="1"/>
        <v>15.140972</v>
      </c>
      <c r="AE5">
        <f>'IDT-1'!D5</f>
        <v>0</v>
      </c>
      <c r="AF5" s="25"/>
      <c r="AG5">
        <f t="shared" si="2"/>
        <v>15.140972</v>
      </c>
      <c r="AI5" s="35">
        <f>PXIL!L5</f>
        <v>0</v>
      </c>
      <c r="AJ5" s="35">
        <f>PXIL!R5</f>
        <v>0</v>
      </c>
      <c r="AK5" s="35">
        <f>RTM_IEX!L5</f>
        <v>9.42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0.11824799999999999</v>
      </c>
      <c r="AD6">
        <f t="shared" si="1"/>
        <v>15.041752000000001</v>
      </c>
      <c r="AE6">
        <f>'IDT-1'!D6</f>
        <v>0</v>
      </c>
      <c r="AF6" s="25"/>
      <c r="AG6">
        <f t="shared" si="2"/>
        <v>15.041752000000001</v>
      </c>
      <c r="AI6" s="35">
        <f>PXIL!L6</f>
        <v>0</v>
      </c>
      <c r="AJ6" s="35">
        <f>PXIL!R6</f>
        <v>0</v>
      </c>
      <c r="AK6" s="35">
        <f>RTM_IEX!L6</f>
        <v>9.32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0.117546</v>
      </c>
      <c r="AD7">
        <f t="shared" si="1"/>
        <v>14.952453999999999</v>
      </c>
      <c r="AE7">
        <f>'IDT-1'!D7</f>
        <v>0</v>
      </c>
      <c r="AF7" s="25"/>
      <c r="AG7">
        <f t="shared" si="2"/>
        <v>14.952453999999999</v>
      </c>
      <c r="AI7" s="35">
        <f>PXIL!L7</f>
        <v>0</v>
      </c>
      <c r="AJ7" s="35">
        <f>PXIL!R7</f>
        <v>0</v>
      </c>
      <c r="AK7" s="35">
        <f>RTM_IEX!L7</f>
        <v>9.23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0.11676599999999999</v>
      </c>
      <c r="AD8">
        <f t="shared" si="1"/>
        <v>14.853234</v>
      </c>
      <c r="AE8">
        <f>'IDT-1'!D8</f>
        <v>0</v>
      </c>
      <c r="AF8" s="25"/>
      <c r="AG8">
        <f t="shared" si="2"/>
        <v>14.853234</v>
      </c>
      <c r="AI8" s="35">
        <f>PXIL!L8</f>
        <v>0</v>
      </c>
      <c r="AJ8" s="35">
        <f>PXIL!R8</f>
        <v>0</v>
      </c>
      <c r="AK8" s="35">
        <f>RTM_IEX!L8</f>
        <v>9.1300000000000008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0.11606399999999999</v>
      </c>
      <c r="AD9">
        <f t="shared" si="1"/>
        <v>14.763935999999999</v>
      </c>
      <c r="AE9">
        <f>'IDT-1'!D9</f>
        <v>0</v>
      </c>
      <c r="AF9" s="25"/>
      <c r="AG9">
        <f t="shared" si="2"/>
        <v>14.763935999999999</v>
      </c>
      <c r="AI9" s="35">
        <f>PXIL!L9</f>
        <v>0</v>
      </c>
      <c r="AJ9" s="35">
        <f>PXIL!R9</f>
        <v>0</v>
      </c>
      <c r="AK9" s="35">
        <f>RTM_IEX!L9</f>
        <v>9.0399999999999991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0.11528399999999998</v>
      </c>
      <c r="AD10">
        <f t="shared" si="1"/>
        <v>14.664715999999999</v>
      </c>
      <c r="AE10">
        <f>'IDT-1'!D10</f>
        <v>0</v>
      </c>
      <c r="AF10" s="25"/>
      <c r="AG10">
        <f t="shared" si="2"/>
        <v>14.664715999999999</v>
      </c>
      <c r="AI10" s="35">
        <f>PXIL!L10</f>
        <v>0</v>
      </c>
      <c r="AJ10" s="35">
        <f>PXIL!R10</f>
        <v>0</v>
      </c>
      <c r="AK10" s="35">
        <f>RTM_IEX!L10</f>
        <v>8.94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0.11528399999999998</v>
      </c>
      <c r="AD11">
        <f t="shared" si="1"/>
        <v>14.664715999999999</v>
      </c>
      <c r="AE11">
        <f>'IDT-1'!D11</f>
        <v>0</v>
      </c>
      <c r="AF11" s="25"/>
      <c r="AG11">
        <f t="shared" si="2"/>
        <v>14.664715999999999</v>
      </c>
      <c r="AI11" s="35">
        <f>PXIL!L11</f>
        <v>0</v>
      </c>
      <c r="AJ11" s="35">
        <f>PXIL!R11</f>
        <v>0</v>
      </c>
      <c r="AK11" s="35">
        <f>RTM_IEX!L11</f>
        <v>8.94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0.11528399999999998</v>
      </c>
      <c r="AD12">
        <f t="shared" si="1"/>
        <v>14.664715999999999</v>
      </c>
      <c r="AE12">
        <f>'IDT-1'!D12</f>
        <v>0</v>
      </c>
      <c r="AF12" s="25"/>
      <c r="AG12">
        <f t="shared" si="2"/>
        <v>14.664715999999999</v>
      </c>
      <c r="AI12" s="35">
        <f>PXIL!L12</f>
        <v>0</v>
      </c>
      <c r="AJ12" s="35">
        <f>PXIL!R12</f>
        <v>0</v>
      </c>
      <c r="AK12" s="35">
        <f>RTM_IEX!L12</f>
        <v>8.94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0.11528399999999998</v>
      </c>
      <c r="AD13">
        <f t="shared" si="1"/>
        <v>14.664715999999999</v>
      </c>
      <c r="AE13">
        <f>'IDT-1'!D13</f>
        <v>0</v>
      </c>
      <c r="AF13" s="25"/>
      <c r="AG13">
        <f t="shared" si="2"/>
        <v>14.664715999999999</v>
      </c>
      <c r="AI13" s="35">
        <f>PXIL!L13</f>
        <v>0</v>
      </c>
      <c r="AJ13" s="35">
        <f>PXIL!R13</f>
        <v>0</v>
      </c>
      <c r="AK13" s="35">
        <f>RTM_IEX!L13</f>
        <v>8.94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0.11528399999999998</v>
      </c>
      <c r="AD14">
        <f t="shared" si="1"/>
        <v>14.664715999999999</v>
      </c>
      <c r="AE14">
        <f>'IDT-1'!D14</f>
        <v>0</v>
      </c>
      <c r="AF14" s="25"/>
      <c r="AG14">
        <f t="shared" si="2"/>
        <v>14.664715999999999</v>
      </c>
      <c r="AI14" s="35">
        <f>PXIL!L14</f>
        <v>0</v>
      </c>
      <c r="AJ14" s="35">
        <f>PXIL!R14</f>
        <v>0</v>
      </c>
      <c r="AK14" s="35">
        <f>RTM_IEX!L14</f>
        <v>8.94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0.11528399999999998</v>
      </c>
      <c r="AD15">
        <f t="shared" si="1"/>
        <v>14.664715999999999</v>
      </c>
      <c r="AE15">
        <f>'IDT-1'!D15</f>
        <v>0</v>
      </c>
      <c r="AF15" s="25"/>
      <c r="AG15">
        <f t="shared" si="2"/>
        <v>14.664715999999999</v>
      </c>
      <c r="AI15" s="35">
        <f>PXIL!L15</f>
        <v>0</v>
      </c>
      <c r="AJ15" s="35">
        <f>PXIL!R15</f>
        <v>0</v>
      </c>
      <c r="AK15" s="35">
        <f>RTM_IEX!L15</f>
        <v>8.94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0.11528399999999998</v>
      </c>
      <c r="AD16">
        <f t="shared" si="1"/>
        <v>14.664715999999999</v>
      </c>
      <c r="AE16">
        <f>'IDT-1'!D16</f>
        <v>0</v>
      </c>
      <c r="AF16" s="25"/>
      <c r="AG16">
        <f t="shared" si="2"/>
        <v>14.664715999999999</v>
      </c>
      <c r="AI16" s="35">
        <f>PXIL!L16</f>
        <v>0</v>
      </c>
      <c r="AJ16" s="35">
        <f>PXIL!R16</f>
        <v>0</v>
      </c>
      <c r="AK16" s="35">
        <f>RTM_IEX!L16</f>
        <v>8.94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0.11528399999999998</v>
      </c>
      <c r="AD17">
        <f t="shared" si="1"/>
        <v>14.664715999999999</v>
      </c>
      <c r="AE17">
        <f>'IDT-1'!D17</f>
        <v>0</v>
      </c>
      <c r="AF17" s="25"/>
      <c r="AG17">
        <f t="shared" si="2"/>
        <v>14.664715999999999</v>
      </c>
      <c r="AI17" s="35">
        <f>PXIL!L17</f>
        <v>0</v>
      </c>
      <c r="AJ17" s="35">
        <f>PXIL!R17</f>
        <v>0</v>
      </c>
      <c r="AK17" s="35">
        <f>RTM_IEX!L17</f>
        <v>8.94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0.11528399999999998</v>
      </c>
      <c r="AD18">
        <f t="shared" si="1"/>
        <v>14.664715999999999</v>
      </c>
      <c r="AE18">
        <f>'IDT-1'!D18</f>
        <v>0</v>
      </c>
      <c r="AF18" s="25"/>
      <c r="AG18">
        <f t="shared" si="2"/>
        <v>14.664715999999999</v>
      </c>
      <c r="AI18" s="35">
        <f>PXIL!L18</f>
        <v>0</v>
      </c>
      <c r="AJ18" s="35">
        <f>PXIL!R18</f>
        <v>0</v>
      </c>
      <c r="AK18" s="35">
        <f>RTM_IEX!L18</f>
        <v>8.94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0.11676599999999999</v>
      </c>
      <c r="AD19">
        <f t="shared" si="1"/>
        <v>14.853234</v>
      </c>
      <c r="AE19">
        <f>'IDT-1'!D19</f>
        <v>0</v>
      </c>
      <c r="AF19" s="25"/>
      <c r="AG19">
        <f t="shared" si="2"/>
        <v>14.853234</v>
      </c>
      <c r="AI19" s="35">
        <f>PXIL!L19</f>
        <v>0</v>
      </c>
      <c r="AJ19" s="35">
        <f>PXIL!R19</f>
        <v>0</v>
      </c>
      <c r="AK19" s="35">
        <f>RTM_IEX!L19</f>
        <v>9.1300000000000008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0.11902799999999999</v>
      </c>
      <c r="AD20">
        <f t="shared" si="1"/>
        <v>15.140972</v>
      </c>
      <c r="AE20">
        <f>'IDT-1'!D20</f>
        <v>0</v>
      </c>
      <c r="AF20" s="25"/>
      <c r="AG20">
        <f t="shared" si="2"/>
        <v>15.140972</v>
      </c>
      <c r="AI20" s="35">
        <f>PXIL!L20</f>
        <v>0</v>
      </c>
      <c r="AJ20" s="35">
        <f>PXIL!R20</f>
        <v>0</v>
      </c>
      <c r="AK20" s="35">
        <f>RTM_IEX!L20</f>
        <v>9.42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0.12503399999999998</v>
      </c>
      <c r="AD21">
        <f t="shared" si="1"/>
        <v>15.904966000000002</v>
      </c>
      <c r="AE21">
        <f>'IDT-1'!D21</f>
        <v>0</v>
      </c>
      <c r="AF21" s="25"/>
      <c r="AG21">
        <f t="shared" si="2"/>
        <v>15.904966000000002</v>
      </c>
      <c r="AI21" s="35">
        <f>PXIL!L21</f>
        <v>0</v>
      </c>
      <c r="AJ21" s="35">
        <f>PXIL!R21</f>
        <v>0</v>
      </c>
      <c r="AK21" s="35">
        <f>RTM_IEX!L21</f>
        <v>10.19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0.13025999999999999</v>
      </c>
      <c r="AD22">
        <f t="shared" si="1"/>
        <v>16.569739999999999</v>
      </c>
      <c r="AE22">
        <f>'IDT-1'!D22</f>
        <v>0</v>
      </c>
      <c r="AF22" s="25"/>
      <c r="AG22">
        <f t="shared" si="2"/>
        <v>16.569739999999999</v>
      </c>
      <c r="AI22" s="35">
        <f>PXIL!L22</f>
        <v>0</v>
      </c>
      <c r="AJ22" s="35">
        <f>PXIL!R22</f>
        <v>0</v>
      </c>
      <c r="AK22" s="35">
        <f>RTM_IEX!L22</f>
        <v>10.86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0.13400399999999998</v>
      </c>
      <c r="AD23">
        <f t="shared" si="1"/>
        <v>17.045995999999999</v>
      </c>
      <c r="AE23">
        <f>'IDT-1'!D23</f>
        <v>0</v>
      </c>
      <c r="AF23" s="25"/>
      <c r="AG23">
        <f t="shared" si="2"/>
        <v>17.045995999999999</v>
      </c>
      <c r="AI23" s="35">
        <f>PXIL!L23</f>
        <v>0</v>
      </c>
      <c r="AJ23" s="35">
        <f>PXIL!R23</f>
        <v>0</v>
      </c>
      <c r="AK23" s="35">
        <f>RTM_IEX!L23</f>
        <v>11.34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0.14000999999999997</v>
      </c>
      <c r="AD24">
        <f t="shared" si="1"/>
        <v>17.809989999999999</v>
      </c>
      <c r="AE24">
        <f>'IDT-1'!D24</f>
        <v>0</v>
      </c>
      <c r="AF24" s="25"/>
      <c r="AG24">
        <f t="shared" si="2"/>
        <v>17.809989999999999</v>
      </c>
      <c r="AI24" s="35">
        <f>PXIL!L24</f>
        <v>0</v>
      </c>
      <c r="AJ24" s="35">
        <f>PXIL!R24</f>
        <v>0</v>
      </c>
      <c r="AK24" s="35">
        <f>RTM_IEX!L24</f>
        <v>12.11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0.15202199999999999</v>
      </c>
      <c r="AD25">
        <f t="shared" si="1"/>
        <v>19.337978000000003</v>
      </c>
      <c r="AE25">
        <f>'IDT-1'!D25</f>
        <v>0</v>
      </c>
      <c r="AF25" s="25"/>
      <c r="AG25">
        <f t="shared" si="2"/>
        <v>19.337978000000003</v>
      </c>
      <c r="AI25" s="35">
        <f>PXIL!L25</f>
        <v>0</v>
      </c>
      <c r="AJ25" s="35">
        <f>PXIL!R25</f>
        <v>0</v>
      </c>
      <c r="AK25" s="35">
        <f>RTM_IEX!L25</f>
        <v>13.65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5.8397394834277545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0.15428196797073648</v>
      </c>
      <c r="AD26">
        <f t="shared" si="1"/>
        <v>19.625457515457018</v>
      </c>
      <c r="AE26">
        <f>'IDT-1'!D26</f>
        <v>0</v>
      </c>
      <c r="AF26" s="25"/>
      <c r="AG26">
        <f t="shared" si="2"/>
        <v>19.625457515457018</v>
      </c>
      <c r="AI26" s="35">
        <f>PXIL!L26</f>
        <v>0</v>
      </c>
      <c r="AJ26" s="35">
        <f>PXIL!R26</f>
        <v>0</v>
      </c>
      <c r="AK26" s="35">
        <f>RTM_IEX!L26</f>
        <v>13.94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5.8397349550694369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0.15950793264954161</v>
      </c>
      <c r="AD27">
        <f t="shared" si="1"/>
        <v>20.290227022419895</v>
      </c>
      <c r="AE27">
        <f>'IDT-1'!D27</f>
        <v>0</v>
      </c>
      <c r="AF27" s="25"/>
      <c r="AG27">
        <f t="shared" si="2"/>
        <v>20.290227022419895</v>
      </c>
      <c r="AI27" s="35">
        <f>PXIL!L27</f>
        <v>0</v>
      </c>
      <c r="AJ27" s="35">
        <f>PXIL!R27</f>
        <v>0</v>
      </c>
      <c r="AK27" s="35">
        <f>RTM_IEX!L27</f>
        <v>14.61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5.8397414670857497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0.17300198344326884</v>
      </c>
      <c r="AD28">
        <f t="shared" si="1"/>
        <v>22.00673948364248</v>
      </c>
      <c r="AE28">
        <f>'IDT-1'!D28</f>
        <v>0</v>
      </c>
      <c r="AF28" s="25"/>
      <c r="AG28">
        <f t="shared" si="2"/>
        <v>22.00673948364248</v>
      </c>
      <c r="AI28" s="35">
        <f>PXIL!L28</f>
        <v>0</v>
      </c>
      <c r="AJ28" s="35">
        <f>PXIL!R28</f>
        <v>0</v>
      </c>
      <c r="AK28" s="35">
        <f>RTM_IEX!L28</f>
        <v>16.34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5.8397309375719884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0.17448390131306149</v>
      </c>
      <c r="AD29">
        <f t="shared" si="1"/>
        <v>22.19524703625893</v>
      </c>
      <c r="AE29">
        <f>'IDT-1'!D29</f>
        <v>0</v>
      </c>
      <c r="AF29" s="25"/>
      <c r="AG29">
        <f t="shared" si="2"/>
        <v>22.19524703625893</v>
      </c>
      <c r="AI29" s="35">
        <f>PXIL!L29</f>
        <v>0</v>
      </c>
      <c r="AJ29" s="35">
        <f>PXIL!R29</f>
        <v>0</v>
      </c>
      <c r="AK29" s="35">
        <f>RTM_IEX!L29</f>
        <v>16.53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5.8397489899424038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0.18049004212155076</v>
      </c>
      <c r="AD30">
        <f t="shared" si="1"/>
        <v>22.959258947820853</v>
      </c>
      <c r="AE30">
        <f>'IDT-1'!D30</f>
        <v>0</v>
      </c>
      <c r="AF30" s="25"/>
      <c r="AG30">
        <f t="shared" si="2"/>
        <v>22.959258947820853</v>
      </c>
      <c r="AI30" s="35">
        <f>PXIL!L30</f>
        <v>0</v>
      </c>
      <c r="AJ30" s="35">
        <f>PXIL!R30</f>
        <v>0</v>
      </c>
      <c r="AK30" s="35">
        <f>RTM_IEX!L30</f>
        <v>17.3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5.6502581974247024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0.16372401393991268</v>
      </c>
      <c r="AD31">
        <f t="shared" si="1"/>
        <v>20.826534183484789</v>
      </c>
      <c r="AE31">
        <f>'IDT-1'!D31</f>
        <v>0</v>
      </c>
      <c r="AF31" s="25"/>
      <c r="AG31">
        <f t="shared" si="2"/>
        <v>20.826534183484789</v>
      </c>
      <c r="AI31" s="35">
        <f>PXIL!L31</f>
        <v>0</v>
      </c>
      <c r="AJ31" s="35">
        <f>PXIL!R31</f>
        <v>0</v>
      </c>
      <c r="AK31" s="35">
        <f>RTM_IEX!L31</f>
        <v>15.34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5.6502581974247024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0.15077601393991266</v>
      </c>
      <c r="AD32">
        <f t="shared" si="1"/>
        <v>19.17948218348479</v>
      </c>
      <c r="AE32">
        <f>'IDT-1'!D32</f>
        <v>0</v>
      </c>
      <c r="AF32" s="25"/>
      <c r="AG32">
        <f t="shared" si="2"/>
        <v>19.17948218348479</v>
      </c>
      <c r="AI32" s="35">
        <f>PXIL!L32</f>
        <v>0</v>
      </c>
      <c r="AJ32" s="35">
        <f>PXIL!R32</f>
        <v>0</v>
      </c>
      <c r="AK32" s="35">
        <f>RTM_IEX!L32</f>
        <v>13.68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5.6502581974247024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0.16505001393991267</v>
      </c>
      <c r="AD33">
        <f t="shared" si="1"/>
        <v>20.995208183484792</v>
      </c>
      <c r="AE33">
        <f>'IDT-1'!D33</f>
        <v>0</v>
      </c>
      <c r="AF33" s="25"/>
      <c r="AG33">
        <f t="shared" si="2"/>
        <v>20.995208183484792</v>
      </c>
      <c r="AI33" s="35">
        <f>PXIL!L33</f>
        <v>0</v>
      </c>
      <c r="AJ33" s="35">
        <f>PXIL!R33</f>
        <v>0</v>
      </c>
      <c r="AK33" s="35">
        <f>RTM_IEX!L33</f>
        <v>15.51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5.6502581974247024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0.20678001393991266</v>
      </c>
      <c r="AD34">
        <f t="shared" si="1"/>
        <v>26.303478183484788</v>
      </c>
      <c r="AE34">
        <f>'IDT-1'!D34</f>
        <v>0</v>
      </c>
      <c r="AF34" s="25"/>
      <c r="AG34">
        <f t="shared" si="2"/>
        <v>26.303478183484788</v>
      </c>
      <c r="AI34" s="35">
        <f>PXIL!L34</f>
        <v>0</v>
      </c>
      <c r="AJ34" s="35">
        <f>PXIL!R34</f>
        <v>0</v>
      </c>
      <c r="AK34" s="35">
        <f>RTM_IEX!L34</f>
        <v>20.86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5.8397489899424038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0.21722804212155075</v>
      </c>
      <c r="AD35">
        <f t="shared" si="1"/>
        <v>27.632520947820854</v>
      </c>
      <c r="AE35">
        <f>'IDT-1'!D35</f>
        <v>0</v>
      </c>
      <c r="AF35" s="25"/>
      <c r="AG35">
        <f t="shared" si="2"/>
        <v>27.632520947820854</v>
      </c>
      <c r="AI35" s="35">
        <f>PXIL!L35</f>
        <v>0</v>
      </c>
      <c r="AJ35" s="35">
        <f>PXIL!R35</f>
        <v>0</v>
      </c>
      <c r="AK35" s="35">
        <f>RTM_IEX!L35</f>
        <v>22.01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5.8397489899424038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0.22253204212155075</v>
      </c>
      <c r="AD36">
        <f t="shared" si="1"/>
        <v>28.307216947820855</v>
      </c>
      <c r="AE36">
        <f>'IDT-1'!D36</f>
        <v>0</v>
      </c>
      <c r="AF36" s="25"/>
      <c r="AG36">
        <f t="shared" si="2"/>
        <v>28.307216947820855</v>
      </c>
      <c r="AI36" s="35">
        <f>PXIL!L36</f>
        <v>0</v>
      </c>
      <c r="AJ36" s="35">
        <f>PXIL!R36</f>
        <v>0</v>
      </c>
      <c r="AK36" s="35">
        <f>RTM_IEX!L36</f>
        <v>22.69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5.8397514047335264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0.22697806095692152</v>
      </c>
      <c r="AD37">
        <f t="shared" si="1"/>
        <v>28.872773343776608</v>
      </c>
      <c r="AE37">
        <f>'IDT-1'!D37</f>
        <v>0</v>
      </c>
      <c r="AF37" s="25"/>
      <c r="AG37">
        <f t="shared" si="2"/>
        <v>28.872773343776608</v>
      </c>
      <c r="AI37" s="35">
        <f>PXIL!L37</f>
        <v>0</v>
      </c>
      <c r="AJ37" s="35">
        <f>PXIL!R37</f>
        <v>0</v>
      </c>
      <c r="AK37" s="35">
        <f>RTM_IEX!L37</f>
        <v>23.26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5.8397453895452767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0.22479401403845314</v>
      </c>
      <c r="AD38">
        <f t="shared" si="1"/>
        <v>28.594951375506824</v>
      </c>
      <c r="AE38">
        <f>'IDT-1'!D38</f>
        <v>0</v>
      </c>
      <c r="AF38" s="25"/>
      <c r="AG38">
        <f t="shared" si="2"/>
        <v>28.594951375506824</v>
      </c>
      <c r="AI38" s="35">
        <f>PXIL!L38</f>
        <v>0</v>
      </c>
      <c r="AJ38" s="35">
        <f>PXIL!R38</f>
        <v>0</v>
      </c>
      <c r="AK38" s="35">
        <f>RTM_IEX!L38</f>
        <v>22.98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5.8397453895452767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0.22097201403845312</v>
      </c>
      <c r="AD39">
        <f t="shared" si="1"/>
        <v>28.108773375506821</v>
      </c>
      <c r="AE39">
        <f>'IDT-1'!D39</f>
        <v>0</v>
      </c>
      <c r="AF39" s="25"/>
      <c r="AG39">
        <f t="shared" si="2"/>
        <v>28.108773375506821</v>
      </c>
      <c r="AI39" s="35">
        <f>PXIL!L39</f>
        <v>0</v>
      </c>
      <c r="AJ39" s="35">
        <f>PXIL!R39</f>
        <v>0</v>
      </c>
      <c r="AK39" s="35">
        <f>RTM_IEX!L39</f>
        <v>22.49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5.8397453895452767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0.21878801403845316</v>
      </c>
      <c r="AD40">
        <f t="shared" si="1"/>
        <v>27.830957375506827</v>
      </c>
      <c r="AE40">
        <f>'IDT-1'!D40</f>
        <v>0</v>
      </c>
      <c r="AF40" s="25"/>
      <c r="AG40">
        <f t="shared" si="2"/>
        <v>27.830957375506827</v>
      </c>
      <c r="AI40" s="35">
        <f>PXIL!L40</f>
        <v>0</v>
      </c>
      <c r="AJ40" s="35">
        <f>PXIL!R40</f>
        <v>0</v>
      </c>
      <c r="AK40" s="35">
        <f>RTM_IEX!L40</f>
        <v>22.21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5.8397349550694369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0.21504393264954161</v>
      </c>
      <c r="AD41">
        <f t="shared" si="1"/>
        <v>27.354691022419892</v>
      </c>
      <c r="AE41">
        <f>'IDT-1'!D41</f>
        <v>0</v>
      </c>
      <c r="AF41" s="25"/>
      <c r="AG41">
        <f t="shared" si="2"/>
        <v>27.354691022419892</v>
      </c>
      <c r="AI41" s="35">
        <f>PXIL!L41</f>
        <v>0</v>
      </c>
      <c r="AJ41" s="35">
        <f>PXIL!R41</f>
        <v>0</v>
      </c>
      <c r="AK41" s="35">
        <f>RTM_IEX!L41</f>
        <v>21.73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5.8397349550694369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0.2134839326495416</v>
      </c>
      <c r="AD42">
        <f t="shared" si="1"/>
        <v>27.156251022419898</v>
      </c>
      <c r="AE42">
        <f>'IDT-1'!D42</f>
        <v>0</v>
      </c>
      <c r="AF42" s="25"/>
      <c r="AG42">
        <f t="shared" si="2"/>
        <v>27.156251022419898</v>
      </c>
      <c r="AI42" s="35">
        <f>PXIL!L42</f>
        <v>0</v>
      </c>
      <c r="AJ42" s="35">
        <f>PXIL!R42</f>
        <v>0</v>
      </c>
      <c r="AK42" s="35">
        <f>RTM_IEX!L42</f>
        <v>21.53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5.8397249952910144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0.20973985496326991</v>
      </c>
      <c r="AD43">
        <f t="shared" si="1"/>
        <v>26.679985140327744</v>
      </c>
      <c r="AE43">
        <f>'IDT-1'!D43</f>
        <v>0</v>
      </c>
      <c r="AF43" s="25"/>
      <c r="AG43">
        <f t="shared" si="2"/>
        <v>26.679985140327744</v>
      </c>
      <c r="AI43" s="35">
        <f>PXIL!L43</f>
        <v>0</v>
      </c>
      <c r="AJ43" s="35">
        <f>PXIL!R43</f>
        <v>0</v>
      </c>
      <c r="AK43" s="35">
        <f>RTM_IEX!L43</f>
        <v>21.05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5.8397249952910144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0.2037338549632699</v>
      </c>
      <c r="AD44">
        <f t="shared" si="1"/>
        <v>25.915991140327744</v>
      </c>
      <c r="AE44">
        <f>'IDT-1'!D44</f>
        <v>0</v>
      </c>
      <c r="AF44" s="25"/>
      <c r="AG44">
        <f t="shared" si="2"/>
        <v>25.915991140327744</v>
      </c>
      <c r="AI44" s="35">
        <f>PXIL!L44</f>
        <v>0</v>
      </c>
      <c r="AJ44" s="35">
        <f>PXIL!R44</f>
        <v>0</v>
      </c>
      <c r="AK44" s="35">
        <f>RTM_IEX!L44</f>
        <v>20.28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0.19928999999999997</v>
      </c>
      <c r="AD45">
        <f t="shared" si="1"/>
        <v>25.350709999999999</v>
      </c>
      <c r="AE45">
        <f>'IDT-1'!D45</f>
        <v>0</v>
      </c>
      <c r="AF45" s="25"/>
      <c r="AG45">
        <f t="shared" si="2"/>
        <v>25.350709999999999</v>
      </c>
      <c r="AI45" s="35">
        <f>PXIL!L45</f>
        <v>0</v>
      </c>
      <c r="AJ45" s="35">
        <f>PXIL!R45</f>
        <v>0</v>
      </c>
      <c r="AK45" s="35">
        <f>RTM_IEX!L45</f>
        <v>19.71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0.19180199999999997</v>
      </c>
      <c r="AD46">
        <f t="shared" si="1"/>
        <v>24.398198000000001</v>
      </c>
      <c r="AE46">
        <f>'IDT-1'!D46</f>
        <v>0</v>
      </c>
      <c r="AF46" s="25"/>
      <c r="AG46">
        <f t="shared" si="2"/>
        <v>24.398198000000001</v>
      </c>
      <c r="AI46" s="35">
        <f>PXIL!L46</f>
        <v>0</v>
      </c>
      <c r="AJ46" s="35">
        <f>PXIL!R46</f>
        <v>0</v>
      </c>
      <c r="AK46" s="35">
        <f>RTM_IEX!L46</f>
        <v>18.75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0.186498</v>
      </c>
      <c r="AD47">
        <f t="shared" si="1"/>
        <v>23.723502</v>
      </c>
      <c r="AE47">
        <f>'IDT-1'!D47</f>
        <v>0</v>
      </c>
      <c r="AF47" s="25"/>
      <c r="AG47">
        <f t="shared" si="2"/>
        <v>23.723502</v>
      </c>
      <c r="AI47" s="35">
        <f>PXIL!L47</f>
        <v>0</v>
      </c>
      <c r="AJ47" s="35">
        <f>PXIL!R47</f>
        <v>0</v>
      </c>
      <c r="AK47" s="35">
        <f>RTM_IEX!L47</f>
        <v>18.07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0.18275399999999997</v>
      </c>
      <c r="AD48">
        <f t="shared" si="1"/>
        <v>23.247246000000001</v>
      </c>
      <c r="AE48">
        <f>'IDT-1'!D48</f>
        <v>0</v>
      </c>
      <c r="AF48" s="25"/>
      <c r="AG48">
        <f t="shared" si="2"/>
        <v>23.247246000000001</v>
      </c>
      <c r="AI48" s="35">
        <f>PXIL!L48</f>
        <v>0</v>
      </c>
      <c r="AJ48" s="35">
        <f>PXIL!R48</f>
        <v>0</v>
      </c>
      <c r="AK48" s="35">
        <f>RTM_IEX!L48</f>
        <v>17.59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0.17752800000000002</v>
      </c>
      <c r="AD49">
        <f t="shared" si="1"/>
        <v>22.582472000000003</v>
      </c>
      <c r="AE49">
        <f>'IDT-1'!D49</f>
        <v>0</v>
      </c>
      <c r="AF49" s="25"/>
      <c r="AG49">
        <f t="shared" si="2"/>
        <v>22.582472000000003</v>
      </c>
      <c r="AI49" s="35">
        <f>PXIL!L49</f>
        <v>0</v>
      </c>
      <c r="AJ49" s="35">
        <f>PXIL!R49</f>
        <v>0</v>
      </c>
      <c r="AK49" s="35">
        <f>RTM_IEX!L49</f>
        <v>16.920000000000002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0.17448599999999997</v>
      </c>
      <c r="AD50">
        <f t="shared" si="1"/>
        <v>22.195513999999999</v>
      </c>
      <c r="AE50">
        <f>'IDT-1'!D50</f>
        <v>0</v>
      </c>
      <c r="AF50" s="25"/>
      <c r="AG50">
        <f t="shared" si="2"/>
        <v>22.195513999999999</v>
      </c>
      <c r="AI50" s="35">
        <f>PXIL!L50</f>
        <v>0</v>
      </c>
      <c r="AJ50" s="35">
        <f>PXIL!R50</f>
        <v>0</v>
      </c>
      <c r="AK50" s="35">
        <f>RTM_IEX!L50</f>
        <v>16.53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0.17152199999999995</v>
      </c>
      <c r="AD51">
        <f t="shared" si="1"/>
        <v>21.818477999999999</v>
      </c>
      <c r="AE51">
        <f>'IDT-1'!D51</f>
        <v>0</v>
      </c>
      <c r="AF51" s="25"/>
      <c r="AG51">
        <f t="shared" si="2"/>
        <v>21.818477999999999</v>
      </c>
      <c r="AI51" s="35">
        <f>PXIL!L51</f>
        <v>0</v>
      </c>
      <c r="AJ51" s="35">
        <f>PXIL!R51</f>
        <v>0</v>
      </c>
      <c r="AK51" s="35">
        <f>RTM_IEX!L51</f>
        <v>16.149999999999999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0.16855799999999999</v>
      </c>
      <c r="AD52">
        <f t="shared" si="1"/>
        <v>21.441441999999999</v>
      </c>
      <c r="AE52">
        <f>'IDT-1'!D52</f>
        <v>0</v>
      </c>
      <c r="AF52" s="25"/>
      <c r="AG52">
        <f t="shared" si="2"/>
        <v>21.441441999999999</v>
      </c>
      <c r="AI52" s="35">
        <f>PXIL!L52</f>
        <v>0</v>
      </c>
      <c r="AJ52" s="35">
        <f>PXIL!R52</f>
        <v>0</v>
      </c>
      <c r="AK52" s="35">
        <f>RTM_IEX!L52</f>
        <v>15.77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0.16559399999999999</v>
      </c>
      <c r="AD53">
        <f t="shared" si="1"/>
        <v>21.064406000000002</v>
      </c>
      <c r="AE53">
        <f>'IDT-1'!D53</f>
        <v>0</v>
      </c>
      <c r="AF53" s="25"/>
      <c r="AG53">
        <f t="shared" si="2"/>
        <v>21.064406000000002</v>
      </c>
      <c r="AI53" s="35">
        <f>PXIL!L53</f>
        <v>0</v>
      </c>
      <c r="AJ53" s="35">
        <f>PXIL!R53</f>
        <v>0</v>
      </c>
      <c r="AK53" s="35">
        <f>RTM_IEX!L53</f>
        <v>15.39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0.161772</v>
      </c>
      <c r="AD54">
        <f t="shared" si="1"/>
        <v>20.578228000000003</v>
      </c>
      <c r="AE54">
        <f>'IDT-1'!D54</f>
        <v>0</v>
      </c>
      <c r="AF54" s="25"/>
      <c r="AG54">
        <f t="shared" si="2"/>
        <v>20.578228000000003</v>
      </c>
      <c r="AI54" s="35">
        <f>PXIL!L54</f>
        <v>0</v>
      </c>
      <c r="AJ54" s="35">
        <f>PXIL!R54</f>
        <v>0</v>
      </c>
      <c r="AK54" s="35">
        <f>RTM_IEX!L54</f>
        <v>14.9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0.15054000000000001</v>
      </c>
      <c r="AD55">
        <f t="shared" si="1"/>
        <v>19.149460000000001</v>
      </c>
      <c r="AE55">
        <f>'IDT-1'!D55</f>
        <v>0</v>
      </c>
      <c r="AF55" s="25"/>
      <c r="AG55">
        <f t="shared" si="2"/>
        <v>19.149460000000001</v>
      </c>
      <c r="AI55" s="35">
        <f>PXIL!L55</f>
        <v>0</v>
      </c>
      <c r="AJ55" s="35">
        <f>PXIL!R55</f>
        <v>0</v>
      </c>
      <c r="AK55" s="35">
        <f>RTM_IEX!L55</f>
        <v>13.46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0.14679599999999998</v>
      </c>
      <c r="AD56">
        <f t="shared" si="1"/>
        <v>18.673204000000002</v>
      </c>
      <c r="AE56">
        <f>'IDT-1'!D56</f>
        <v>0</v>
      </c>
      <c r="AF56" s="25"/>
      <c r="AG56">
        <f t="shared" si="2"/>
        <v>18.673204000000002</v>
      </c>
      <c r="AI56" s="35">
        <f>PXIL!L56</f>
        <v>0</v>
      </c>
      <c r="AJ56" s="35">
        <f>PXIL!R56</f>
        <v>0</v>
      </c>
      <c r="AK56" s="35">
        <f>RTM_IEX!L56</f>
        <v>12.98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0.13930799999999999</v>
      </c>
      <c r="AD57">
        <f t="shared" si="1"/>
        <v>17.720692</v>
      </c>
      <c r="AE57">
        <f>'IDT-1'!D57</f>
        <v>0</v>
      </c>
      <c r="AF57" s="25"/>
      <c r="AG57">
        <f t="shared" si="2"/>
        <v>17.720692</v>
      </c>
      <c r="AI57" s="35">
        <f>PXIL!L57</f>
        <v>0</v>
      </c>
      <c r="AJ57" s="35">
        <f>PXIL!R57</f>
        <v>0</v>
      </c>
      <c r="AK57" s="35">
        <f>RTM_IEX!L57</f>
        <v>12.02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0.13774799999999998</v>
      </c>
      <c r="AD58">
        <f t="shared" si="1"/>
        <v>17.522252000000002</v>
      </c>
      <c r="AE58">
        <f>'IDT-1'!D58</f>
        <v>0</v>
      </c>
      <c r="AF58" s="25"/>
      <c r="AG58">
        <f t="shared" si="2"/>
        <v>17.522252000000002</v>
      </c>
      <c r="AI58" s="35">
        <f>PXIL!L58</f>
        <v>0</v>
      </c>
      <c r="AJ58" s="35">
        <f>PXIL!R58</f>
        <v>0</v>
      </c>
      <c r="AK58" s="35">
        <f>RTM_IEX!L58</f>
        <v>11.82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0.13556399999999999</v>
      </c>
      <c r="AD59">
        <f t="shared" si="1"/>
        <v>17.244436</v>
      </c>
      <c r="AE59">
        <f>'IDT-1'!D59</f>
        <v>0</v>
      </c>
      <c r="AF59" s="25"/>
      <c r="AG59">
        <f t="shared" si="2"/>
        <v>17.244436</v>
      </c>
      <c r="AI59" s="35">
        <f>PXIL!L59</f>
        <v>0</v>
      </c>
      <c r="AJ59" s="35">
        <f>PXIL!R59</f>
        <v>0</v>
      </c>
      <c r="AK59" s="35">
        <f>RTM_IEX!L59</f>
        <v>11.54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0.127998</v>
      </c>
      <c r="AD60">
        <f t="shared" si="1"/>
        <v>16.282001999999999</v>
      </c>
      <c r="AE60">
        <f>'IDT-1'!D60</f>
        <v>0</v>
      </c>
      <c r="AF60" s="25"/>
      <c r="AG60">
        <f t="shared" si="2"/>
        <v>16.282001999999999</v>
      </c>
      <c r="AI60" s="35">
        <f>PXIL!L60</f>
        <v>0</v>
      </c>
      <c r="AJ60" s="35">
        <f>PXIL!R60</f>
        <v>0</v>
      </c>
      <c r="AK60" s="35">
        <f>RTM_IEX!L60</f>
        <v>10.57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0.127998</v>
      </c>
      <c r="AD61">
        <f t="shared" si="1"/>
        <v>16.282001999999999</v>
      </c>
      <c r="AE61">
        <f>'IDT-1'!D61</f>
        <v>0</v>
      </c>
      <c r="AF61" s="25"/>
      <c r="AG61">
        <f t="shared" si="2"/>
        <v>16.282001999999999</v>
      </c>
      <c r="AI61" s="35">
        <f>PXIL!L61</f>
        <v>0</v>
      </c>
      <c r="AJ61" s="35">
        <f>PXIL!R61</f>
        <v>0</v>
      </c>
      <c r="AK61" s="35">
        <f>RTM_IEX!L61</f>
        <v>10.57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0.127998</v>
      </c>
      <c r="AD62">
        <f t="shared" si="1"/>
        <v>16.282001999999999</v>
      </c>
      <c r="AE62">
        <f>'IDT-1'!D62</f>
        <v>0</v>
      </c>
      <c r="AF62" s="25"/>
      <c r="AG62">
        <f t="shared" si="2"/>
        <v>16.282001999999999</v>
      </c>
      <c r="AI62" s="35">
        <f>PXIL!L62</f>
        <v>0</v>
      </c>
      <c r="AJ62" s="35">
        <f>PXIL!R62</f>
        <v>0</v>
      </c>
      <c r="AK62" s="35">
        <f>RTM_IEX!L62</f>
        <v>10.57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0.12277199999999999</v>
      </c>
      <c r="AD63">
        <f t="shared" si="1"/>
        <v>15.617228000000001</v>
      </c>
      <c r="AE63">
        <f>'IDT-1'!D63</f>
        <v>0</v>
      </c>
      <c r="AF63" s="25"/>
      <c r="AG63">
        <f t="shared" si="2"/>
        <v>15.617228000000001</v>
      </c>
      <c r="AI63" s="35">
        <f>PXIL!L63</f>
        <v>0</v>
      </c>
      <c r="AJ63" s="35">
        <f>PXIL!R63</f>
        <v>0</v>
      </c>
      <c r="AK63" s="35">
        <f>RTM_IEX!L63</f>
        <v>9.9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0.12277199999999999</v>
      </c>
      <c r="AD64">
        <f t="shared" si="1"/>
        <v>15.617228000000001</v>
      </c>
      <c r="AE64">
        <f>'IDT-1'!D64</f>
        <v>0</v>
      </c>
      <c r="AF64" s="25"/>
      <c r="AG64">
        <f t="shared" si="2"/>
        <v>15.617228000000001</v>
      </c>
      <c r="AI64" s="35">
        <f>PXIL!L64</f>
        <v>0</v>
      </c>
      <c r="AJ64" s="35">
        <f>PXIL!R64</f>
        <v>0</v>
      </c>
      <c r="AK64" s="35">
        <f>RTM_IEX!L64</f>
        <v>9.9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0.12581399999999998</v>
      </c>
      <c r="AD65">
        <f t="shared" si="1"/>
        <v>16.004186000000001</v>
      </c>
      <c r="AE65">
        <f>'IDT-1'!D65</f>
        <v>0</v>
      </c>
      <c r="AF65" s="25"/>
      <c r="AG65">
        <f t="shared" si="2"/>
        <v>16.004186000000001</v>
      </c>
      <c r="AI65" s="35">
        <f>PXIL!L65</f>
        <v>0</v>
      </c>
      <c r="AJ65" s="35">
        <f>PXIL!R65</f>
        <v>0</v>
      </c>
      <c r="AK65" s="35">
        <f>RTM_IEX!L65</f>
        <v>10.29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0.127998</v>
      </c>
      <c r="AD66">
        <f t="shared" si="1"/>
        <v>16.282001999999999</v>
      </c>
      <c r="AE66">
        <f>'IDT-1'!D66</f>
        <v>0</v>
      </c>
      <c r="AF66" s="25"/>
      <c r="AG66">
        <f t="shared" si="2"/>
        <v>16.282001999999999</v>
      </c>
      <c r="AI66" s="35">
        <f>PXIL!L66</f>
        <v>0</v>
      </c>
      <c r="AJ66" s="35">
        <f>PXIL!R66</f>
        <v>0</v>
      </c>
      <c r="AK66" s="35">
        <f>RTM_IEX!L66</f>
        <v>10.57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0.12955800000000001</v>
      </c>
      <c r="AD67">
        <f t="shared" si="1"/>
        <v>16.480442</v>
      </c>
      <c r="AE67">
        <f>'IDT-1'!D67</f>
        <v>0</v>
      </c>
      <c r="AF67" s="25"/>
      <c r="AG67">
        <f t="shared" si="2"/>
        <v>16.480442</v>
      </c>
      <c r="AI67" s="35">
        <f>PXIL!L67</f>
        <v>0</v>
      </c>
      <c r="AJ67" s="35">
        <f>PXIL!R67</f>
        <v>0</v>
      </c>
      <c r="AK67" s="35">
        <f>RTM_IEX!L67</f>
        <v>10.77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0.13930799999999999</v>
      </c>
      <c r="AD68">
        <f t="shared" ref="AD68:AD98" si="4">SUM(B68:AB68,AI68:AV68)-AC68</f>
        <v>17.720692</v>
      </c>
      <c r="AE68">
        <f>'IDT-1'!D68</f>
        <v>0</v>
      </c>
      <c r="AF68" s="25"/>
      <c r="AG68">
        <f t="shared" ref="AG68:AG98" si="5">SUM(AD68:AF68)</f>
        <v>17.720692</v>
      </c>
      <c r="AI68" s="35">
        <f>PXIL!L68</f>
        <v>0</v>
      </c>
      <c r="AJ68" s="35">
        <f>PXIL!R68</f>
        <v>0</v>
      </c>
      <c r="AK68" s="35">
        <f>RTM_IEX!L68</f>
        <v>12.02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0.14305199999999998</v>
      </c>
      <c r="AD69">
        <f t="shared" si="4"/>
        <v>18.196947999999999</v>
      </c>
      <c r="AE69">
        <f>'IDT-1'!D69</f>
        <v>0</v>
      </c>
      <c r="AF69" s="25"/>
      <c r="AG69">
        <f t="shared" si="5"/>
        <v>18.196947999999999</v>
      </c>
      <c r="AI69" s="35">
        <f>PXIL!L69</f>
        <v>0</v>
      </c>
      <c r="AJ69" s="35">
        <f>PXIL!R69</f>
        <v>0</v>
      </c>
      <c r="AK69" s="35">
        <f>RTM_IEX!L69</f>
        <v>12.5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5.8397394834277545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0.14749596797073647</v>
      </c>
      <c r="AD70">
        <f t="shared" si="4"/>
        <v>18.762243515457019</v>
      </c>
      <c r="AE70">
        <f>'IDT-1'!D70</f>
        <v>0</v>
      </c>
      <c r="AF70" s="25"/>
      <c r="AG70">
        <f t="shared" si="5"/>
        <v>18.762243515457019</v>
      </c>
      <c r="AI70" s="35">
        <f>PXIL!L70</f>
        <v>0</v>
      </c>
      <c r="AJ70" s="35">
        <f>PXIL!R70</f>
        <v>0</v>
      </c>
      <c r="AK70" s="35">
        <f>RTM_IEX!L70</f>
        <v>13.07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5.8397394834277545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0.15428196797073648</v>
      </c>
      <c r="AD71">
        <f t="shared" si="4"/>
        <v>19.625457515457018</v>
      </c>
      <c r="AE71">
        <f>'IDT-1'!D71</f>
        <v>0</v>
      </c>
      <c r="AF71" s="25"/>
      <c r="AG71">
        <f t="shared" si="5"/>
        <v>19.625457515457018</v>
      </c>
      <c r="AI71" s="35">
        <f>PXIL!L71</f>
        <v>0</v>
      </c>
      <c r="AJ71" s="35">
        <f>PXIL!R71</f>
        <v>0</v>
      </c>
      <c r="AK71" s="35">
        <f>RTM_IEX!L71</f>
        <v>13.94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5.8397394834277545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0.15802596797073648</v>
      </c>
      <c r="AD72">
        <f t="shared" si="4"/>
        <v>20.101713515457018</v>
      </c>
      <c r="AE72">
        <f>'IDT-1'!D72</f>
        <v>0</v>
      </c>
      <c r="AF72" s="25"/>
      <c r="AG72">
        <f t="shared" si="5"/>
        <v>20.101713515457018</v>
      </c>
      <c r="AI72" s="35">
        <f>PXIL!L72</f>
        <v>0</v>
      </c>
      <c r="AJ72" s="35">
        <f>PXIL!R72</f>
        <v>0</v>
      </c>
      <c r="AK72" s="35">
        <f>RTM_IEX!L72</f>
        <v>14.42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5.8397394834277545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0.16325196797073646</v>
      </c>
      <c r="AD73">
        <f t="shared" si="4"/>
        <v>20.766487515457015</v>
      </c>
      <c r="AE73">
        <f>'IDT-1'!D73</f>
        <v>0</v>
      </c>
      <c r="AF73" s="25"/>
      <c r="AG73">
        <f t="shared" si="5"/>
        <v>20.766487515457015</v>
      </c>
      <c r="AI73" s="35">
        <f>PXIL!L73</f>
        <v>0</v>
      </c>
      <c r="AJ73" s="35">
        <f>PXIL!R73</f>
        <v>0</v>
      </c>
      <c r="AK73" s="35">
        <f>RTM_IEX!L73</f>
        <v>15.09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5.8397394834277545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0.16551396797073648</v>
      </c>
      <c r="AD74">
        <f t="shared" si="4"/>
        <v>21.05422551545702</v>
      </c>
      <c r="AE74">
        <f>'IDT-1'!D74</f>
        <v>0</v>
      </c>
      <c r="AF74" s="25"/>
      <c r="AG74">
        <f t="shared" si="5"/>
        <v>21.05422551545702</v>
      </c>
      <c r="AI74" s="35">
        <f>PXIL!L74</f>
        <v>0</v>
      </c>
      <c r="AJ74" s="35">
        <f>PXIL!R74</f>
        <v>0</v>
      </c>
      <c r="AK74" s="35">
        <f>RTM_IEX!L74</f>
        <v>15.38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5.8397414670857497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0.16855598344326883</v>
      </c>
      <c r="AD75">
        <f t="shared" si="4"/>
        <v>21.441185483642478</v>
      </c>
      <c r="AE75">
        <f>'IDT-1'!D75</f>
        <v>0</v>
      </c>
      <c r="AF75" s="25"/>
      <c r="AG75">
        <f t="shared" si="5"/>
        <v>21.441185483642478</v>
      </c>
      <c r="AI75" s="35">
        <f>PXIL!L75</f>
        <v>0</v>
      </c>
      <c r="AJ75" s="35">
        <f>PXIL!R75</f>
        <v>0</v>
      </c>
      <c r="AK75" s="35">
        <f>RTM_IEX!L75</f>
        <v>15.77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5.8397514047335264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0.17830606095692147</v>
      </c>
      <c r="AD76">
        <f t="shared" si="4"/>
        <v>22.681445343776605</v>
      </c>
      <c r="AE76">
        <f>'IDT-1'!D76</f>
        <v>0</v>
      </c>
      <c r="AF76" s="25"/>
      <c r="AG76">
        <f t="shared" si="5"/>
        <v>22.681445343776605</v>
      </c>
      <c r="AI76" s="35">
        <f>PXIL!L76</f>
        <v>0</v>
      </c>
      <c r="AJ76" s="35">
        <f>PXIL!R76</f>
        <v>0</v>
      </c>
      <c r="AK76" s="35">
        <f>RTM_IEX!L76</f>
        <v>17.02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5.8397489899424038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0.18205004212155074</v>
      </c>
      <c r="AD77">
        <f t="shared" si="4"/>
        <v>23.157698947820855</v>
      </c>
      <c r="AE77">
        <f>'IDT-1'!D77</f>
        <v>0</v>
      </c>
      <c r="AF77" s="25"/>
      <c r="AG77">
        <f t="shared" si="5"/>
        <v>23.157698947820855</v>
      </c>
      <c r="AI77" s="35">
        <f>PXIL!L77</f>
        <v>0</v>
      </c>
      <c r="AJ77" s="35">
        <f>PXIL!R77</f>
        <v>0</v>
      </c>
      <c r="AK77" s="35">
        <f>RTM_IEX!L77</f>
        <v>17.5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5.8397489899424038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0.18797804212155075</v>
      </c>
      <c r="AD78">
        <f t="shared" si="4"/>
        <v>23.911770947820855</v>
      </c>
      <c r="AE78">
        <f>'IDT-1'!D78</f>
        <v>0</v>
      </c>
      <c r="AF78" s="25"/>
      <c r="AG78">
        <f t="shared" si="5"/>
        <v>23.911770947820855</v>
      </c>
      <c r="AI78" s="35">
        <f>PXIL!L78</f>
        <v>0</v>
      </c>
      <c r="AJ78" s="35">
        <f>PXIL!R78</f>
        <v>0</v>
      </c>
      <c r="AK78" s="35">
        <f>RTM_IEX!L78</f>
        <v>18.260000000000002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5.8397489899424038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0.19554404212155074</v>
      </c>
      <c r="AD79">
        <f t="shared" si="4"/>
        <v>24.874204947820854</v>
      </c>
      <c r="AE79">
        <f>'IDT-1'!D79</f>
        <v>0</v>
      </c>
      <c r="AF79" s="25"/>
      <c r="AG79">
        <f t="shared" si="5"/>
        <v>24.874204947820854</v>
      </c>
      <c r="AI79" s="35">
        <f>PXIL!L79</f>
        <v>0</v>
      </c>
      <c r="AJ79" s="35">
        <f>PXIL!R79</f>
        <v>0</v>
      </c>
      <c r="AK79" s="35">
        <f>RTM_IEX!L79</f>
        <v>19.23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5.8397489899424038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0.19554404212155074</v>
      </c>
      <c r="AD80">
        <f t="shared" si="4"/>
        <v>24.874204947820854</v>
      </c>
      <c r="AE80">
        <f>'IDT-1'!D80</f>
        <v>0</v>
      </c>
      <c r="AF80" s="25"/>
      <c r="AG80">
        <f t="shared" si="5"/>
        <v>24.874204947820854</v>
      </c>
      <c r="AI80" s="35">
        <f>PXIL!L80</f>
        <v>0</v>
      </c>
      <c r="AJ80" s="35">
        <f>PXIL!R80</f>
        <v>0</v>
      </c>
      <c r="AK80" s="35">
        <f>RTM_IEX!L80</f>
        <v>19.23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5.8397489899424038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0.19180004212155075</v>
      </c>
      <c r="AD81">
        <f t="shared" si="4"/>
        <v>24.397948947820854</v>
      </c>
      <c r="AE81">
        <f>'IDT-1'!D81</f>
        <v>0</v>
      </c>
      <c r="AF81" s="25"/>
      <c r="AG81">
        <f t="shared" si="5"/>
        <v>24.397948947820854</v>
      </c>
      <c r="AI81" s="35">
        <f>PXIL!L81</f>
        <v>0</v>
      </c>
      <c r="AJ81" s="35">
        <f>PXIL!R81</f>
        <v>0</v>
      </c>
      <c r="AK81" s="35">
        <f>RTM_IEX!L81</f>
        <v>18.75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5.8397184863822611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0.19179980419378162</v>
      </c>
      <c r="AD82">
        <f t="shared" si="4"/>
        <v>24.397918682188479</v>
      </c>
      <c r="AE82">
        <f>'IDT-1'!D82</f>
        <v>0</v>
      </c>
      <c r="AF82" s="25"/>
      <c r="AG82">
        <f t="shared" si="5"/>
        <v>24.397918682188479</v>
      </c>
      <c r="AI82" s="35">
        <f>PXIL!L82</f>
        <v>0</v>
      </c>
      <c r="AJ82" s="35">
        <f>PXIL!R82</f>
        <v>0</v>
      </c>
      <c r="AK82" s="35">
        <f>RTM_IEX!L82</f>
        <v>18.75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5.8397249952910144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0.1917998549632699</v>
      </c>
      <c r="AD83">
        <f t="shared" si="4"/>
        <v>24.397925140327743</v>
      </c>
      <c r="AE83">
        <f>'IDT-1'!D83</f>
        <v>0</v>
      </c>
      <c r="AF83" s="25"/>
      <c r="AG83">
        <f t="shared" si="5"/>
        <v>24.397925140327743</v>
      </c>
      <c r="AI83" s="35">
        <f>PXIL!L83</f>
        <v>0</v>
      </c>
      <c r="AJ83" s="35">
        <f>PXIL!R83</f>
        <v>0</v>
      </c>
      <c r="AK83" s="35">
        <f>RTM_IEX!L83</f>
        <v>18.75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5.8397249952910144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0.18423385496326991</v>
      </c>
      <c r="AD84">
        <f t="shared" si="4"/>
        <v>23.435491140327745</v>
      </c>
      <c r="AE84">
        <f>'IDT-1'!D84</f>
        <v>0</v>
      </c>
      <c r="AF84" s="25"/>
      <c r="AG84">
        <f t="shared" si="5"/>
        <v>23.435491140327745</v>
      </c>
      <c r="AI84" s="35">
        <f>PXIL!L84</f>
        <v>0</v>
      </c>
      <c r="AJ84" s="35">
        <f>PXIL!R84</f>
        <v>0</v>
      </c>
      <c r="AK84" s="35">
        <f>RTM_IEX!L84</f>
        <v>17.78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5.8397249952910144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0.18423385496326991</v>
      </c>
      <c r="AD85">
        <f t="shared" si="4"/>
        <v>23.435491140327745</v>
      </c>
      <c r="AE85">
        <f>'IDT-1'!D85</f>
        <v>0</v>
      </c>
      <c r="AF85" s="25"/>
      <c r="AG85">
        <f t="shared" si="5"/>
        <v>23.435491140327745</v>
      </c>
      <c r="AI85" s="35">
        <f>PXIL!L85</f>
        <v>0</v>
      </c>
      <c r="AJ85" s="35">
        <f>PXIL!R85</f>
        <v>0</v>
      </c>
      <c r="AK85" s="35">
        <f>RTM_IEX!L85</f>
        <v>17.78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5.8397249952910144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0.18048985496326991</v>
      </c>
      <c r="AD86">
        <f t="shared" si="4"/>
        <v>22.959235140327745</v>
      </c>
      <c r="AE86">
        <f>'IDT-1'!D86</f>
        <v>0</v>
      </c>
      <c r="AF86" s="25"/>
      <c r="AG86">
        <f t="shared" si="5"/>
        <v>22.959235140327745</v>
      </c>
      <c r="AI86" s="35">
        <f>PXIL!L86</f>
        <v>0</v>
      </c>
      <c r="AJ86" s="35">
        <f>PXIL!R86</f>
        <v>0</v>
      </c>
      <c r="AK86" s="35">
        <f>RTM_IEX!L86</f>
        <v>17.3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5.8397249952910144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0.17830585496326989</v>
      </c>
      <c r="AD87">
        <f t="shared" si="4"/>
        <v>22.681419140327744</v>
      </c>
      <c r="AE87">
        <f>'IDT-1'!D87</f>
        <v>0</v>
      </c>
      <c r="AF87" s="25"/>
      <c r="AG87">
        <f t="shared" si="5"/>
        <v>22.681419140327744</v>
      </c>
      <c r="AI87" s="35">
        <f>PXIL!L87</f>
        <v>0</v>
      </c>
      <c r="AJ87" s="35">
        <f>PXIL!R87</f>
        <v>0</v>
      </c>
      <c r="AK87" s="35">
        <f>RTM_IEX!L87</f>
        <v>17.02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5.8397249952910144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0.17300185496326989</v>
      </c>
      <c r="AD88">
        <f t="shared" si="4"/>
        <v>22.006723140327743</v>
      </c>
      <c r="AE88">
        <f>'IDT-1'!D88</f>
        <v>0</v>
      </c>
      <c r="AF88" s="25"/>
      <c r="AG88">
        <f t="shared" si="5"/>
        <v>22.006723140327743</v>
      </c>
      <c r="AI88" s="35">
        <f>PXIL!L88</f>
        <v>0</v>
      </c>
      <c r="AJ88" s="35">
        <f>PXIL!R88</f>
        <v>0</v>
      </c>
      <c r="AK88" s="35">
        <f>RTM_IEX!L88</f>
        <v>16.34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5.8397249952910144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0.16925785496326989</v>
      </c>
      <c r="AD89">
        <f t="shared" si="4"/>
        <v>21.530467140327744</v>
      </c>
      <c r="AE89">
        <f>'IDT-1'!D89</f>
        <v>0</v>
      </c>
      <c r="AF89" s="25"/>
      <c r="AG89">
        <f t="shared" si="5"/>
        <v>21.530467140327744</v>
      </c>
      <c r="AI89" s="35">
        <f>PXIL!L89</f>
        <v>0</v>
      </c>
      <c r="AJ89" s="35">
        <f>PXIL!R89</f>
        <v>0</v>
      </c>
      <c r="AK89" s="35">
        <f>RTM_IEX!L89</f>
        <v>15.86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5.8397249952910144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0.16551385496326992</v>
      </c>
      <c r="AD90">
        <f t="shared" si="4"/>
        <v>21.054211140327748</v>
      </c>
      <c r="AE90">
        <f>'IDT-1'!D90</f>
        <v>0</v>
      </c>
      <c r="AF90" s="25"/>
      <c r="AG90">
        <f t="shared" si="5"/>
        <v>21.054211140327748</v>
      </c>
      <c r="AI90" s="35">
        <f>PXIL!L90</f>
        <v>0</v>
      </c>
      <c r="AJ90" s="35">
        <f>PXIL!R90</f>
        <v>0</v>
      </c>
      <c r="AK90" s="35">
        <f>RTM_IEX!L90</f>
        <v>15.38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0.161772</v>
      </c>
      <c r="AD91">
        <f t="shared" si="4"/>
        <v>20.578228000000003</v>
      </c>
      <c r="AE91">
        <f>'IDT-1'!D91</f>
        <v>0</v>
      </c>
      <c r="AF91" s="25"/>
      <c r="AG91">
        <f t="shared" si="5"/>
        <v>20.578228000000003</v>
      </c>
      <c r="AI91" s="35">
        <f>PXIL!L91</f>
        <v>0</v>
      </c>
      <c r="AJ91" s="35">
        <f>PXIL!R91</f>
        <v>0</v>
      </c>
      <c r="AK91" s="35">
        <f>RTM_IEX!L91</f>
        <v>14.9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0.15054000000000001</v>
      </c>
      <c r="AD92">
        <f t="shared" si="4"/>
        <v>19.149460000000001</v>
      </c>
      <c r="AE92">
        <f>'IDT-1'!D92</f>
        <v>0</v>
      </c>
      <c r="AF92" s="25"/>
      <c r="AG92">
        <f t="shared" si="5"/>
        <v>19.149460000000001</v>
      </c>
      <c r="AI92" s="35">
        <f>PXIL!L92</f>
        <v>0</v>
      </c>
      <c r="AJ92" s="35">
        <f>PXIL!R92</f>
        <v>0</v>
      </c>
      <c r="AK92" s="35">
        <f>RTM_IEX!L92</f>
        <v>13.46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0.15054000000000001</v>
      </c>
      <c r="AD93">
        <f t="shared" si="4"/>
        <v>19.149460000000001</v>
      </c>
      <c r="AE93">
        <f>'IDT-1'!D93</f>
        <v>0</v>
      </c>
      <c r="AF93" s="25"/>
      <c r="AG93">
        <f t="shared" si="5"/>
        <v>19.149460000000001</v>
      </c>
      <c r="AI93" s="35">
        <f>PXIL!L93</f>
        <v>0</v>
      </c>
      <c r="AJ93" s="35">
        <f>PXIL!R93</f>
        <v>0</v>
      </c>
      <c r="AK93" s="35">
        <f>RTM_IEX!L93</f>
        <v>13.46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0.14305199999999998</v>
      </c>
      <c r="AD94">
        <f t="shared" si="4"/>
        <v>18.196947999999999</v>
      </c>
      <c r="AE94">
        <f>'IDT-1'!D94</f>
        <v>0</v>
      </c>
      <c r="AF94" s="25"/>
      <c r="AG94">
        <f t="shared" si="5"/>
        <v>18.196947999999999</v>
      </c>
      <c r="AI94" s="35">
        <f>PXIL!L94</f>
        <v>0</v>
      </c>
      <c r="AJ94" s="35">
        <f>PXIL!R94</f>
        <v>0</v>
      </c>
      <c r="AK94" s="35">
        <f>RTM_IEX!L94</f>
        <v>12.5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0.13556399999999999</v>
      </c>
      <c r="AD95">
        <f t="shared" si="4"/>
        <v>17.244436</v>
      </c>
      <c r="AE95">
        <f>'IDT-1'!D95</f>
        <v>0</v>
      </c>
      <c r="AF95" s="25"/>
      <c r="AG95">
        <f t="shared" si="5"/>
        <v>17.244436</v>
      </c>
      <c r="AI95" s="35">
        <f>PXIL!L95</f>
        <v>0</v>
      </c>
      <c r="AJ95" s="35">
        <f>PXIL!R95</f>
        <v>0</v>
      </c>
      <c r="AK95" s="35">
        <f>RTM_IEX!L95</f>
        <v>11.54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0.13556399999999999</v>
      </c>
      <c r="AD96">
        <f t="shared" si="4"/>
        <v>17.244436</v>
      </c>
      <c r="AE96">
        <f>'IDT-1'!D96</f>
        <v>0</v>
      </c>
      <c r="AF96" s="25"/>
      <c r="AG96">
        <f t="shared" si="5"/>
        <v>17.244436</v>
      </c>
      <c r="AI96" s="35">
        <f>PXIL!L96</f>
        <v>0</v>
      </c>
      <c r="AJ96" s="35">
        <f>PXIL!R96</f>
        <v>0</v>
      </c>
      <c r="AK96" s="35">
        <f>RTM_IEX!L96</f>
        <v>11.54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0.12050999999999999</v>
      </c>
      <c r="AD97">
        <f t="shared" si="4"/>
        <v>15.32949</v>
      </c>
      <c r="AE97">
        <f>'IDT-1'!D97</f>
        <v>0</v>
      </c>
      <c r="AF97" s="25"/>
      <c r="AG97">
        <f t="shared" si="5"/>
        <v>15.32949</v>
      </c>
      <c r="AI97" s="35">
        <f>PXIL!L97</f>
        <v>0</v>
      </c>
      <c r="AJ97" s="35">
        <f>PXIL!R97</f>
        <v>0</v>
      </c>
      <c r="AK97" s="35">
        <f>RTM_IEX!L97</f>
        <v>9.61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0.11980799999999998</v>
      </c>
      <c r="AD98">
        <f t="shared" si="4"/>
        <v>15.240191999999999</v>
      </c>
      <c r="AE98">
        <f>'IDT-1'!D98</f>
        <v>0</v>
      </c>
      <c r="AF98" s="25"/>
      <c r="AG98">
        <f t="shared" si="5"/>
        <v>15.240191999999999</v>
      </c>
      <c r="AI98" s="35">
        <f>PXIL!L98</f>
        <v>0</v>
      </c>
      <c r="AJ98" s="35">
        <f>PXIL!R98</f>
        <v>0</v>
      </c>
      <c r="AK98" s="35">
        <f>RTM_IEX!L98</f>
        <v>9.52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0.13996789694103784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3.7744815961400953E-3</v>
      </c>
      <c r="AD99">
        <f t="shared" si="6"/>
        <v>0.48013341534489795</v>
      </c>
      <c r="AE99">
        <f t="shared" ref="AE99:AT99" si="7">SUM(AE3:AE98)/4000</f>
        <v>0</v>
      </c>
      <c r="AG99">
        <f t="shared" si="7"/>
        <v>0.48013341534489795</v>
      </c>
      <c r="AI99">
        <f t="shared" si="7"/>
        <v>0</v>
      </c>
      <c r="AJ99">
        <f t="shared" si="7"/>
        <v>0</v>
      </c>
      <c r="AK99">
        <f t="shared" si="7"/>
        <v>0.34393999999999997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45714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17.38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0.13556399999999999</v>
      </c>
      <c r="AD3">
        <f>SUM(B3:AB3,AI3:AV3)-AC3</f>
        <v>17.244436</v>
      </c>
      <c r="AE3">
        <v>0</v>
      </c>
      <c r="AF3" s="25"/>
      <c r="AG3">
        <f>SUM(AD3:AF3)</f>
        <v>17.244436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16.73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0.130494</v>
      </c>
      <c r="AD4">
        <f t="shared" ref="AD4:AD67" si="1">SUM(B4:AB4,AI4:AV4)-AC4</f>
        <v>16.599506000000002</v>
      </c>
      <c r="AE4">
        <v>0</v>
      </c>
      <c r="AF4" s="25"/>
      <c r="AG4">
        <f t="shared" ref="AG4:AG67" si="2">SUM(AD4:AF4)</f>
        <v>16.599506000000002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0.14663999999999999</v>
      </c>
      <c r="AD5">
        <f t="shared" si="1"/>
        <v>18.653359999999999</v>
      </c>
      <c r="AE5">
        <v>0</v>
      </c>
      <c r="AF5" s="25"/>
      <c r="AG5">
        <f t="shared" si="2"/>
        <v>18.653359999999999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16.63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0.129714</v>
      </c>
      <c r="AD6">
        <f t="shared" si="1"/>
        <v>16.500285999999999</v>
      </c>
      <c r="AE6">
        <v>0</v>
      </c>
      <c r="AF6" s="25"/>
      <c r="AG6">
        <f t="shared" si="2"/>
        <v>16.500285999999999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14.92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0.11637599999999999</v>
      </c>
      <c r="AD7">
        <f t="shared" si="1"/>
        <v>14.803623999999999</v>
      </c>
      <c r="AE7">
        <v>0</v>
      </c>
      <c r="AF7" s="25"/>
      <c r="AG7">
        <f t="shared" si="2"/>
        <v>14.803623999999999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14.73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0.114894</v>
      </c>
      <c r="AD8">
        <f t="shared" si="1"/>
        <v>14.615106000000001</v>
      </c>
      <c r="AE8">
        <v>0</v>
      </c>
      <c r="AF8" s="25"/>
      <c r="AG8">
        <f t="shared" si="2"/>
        <v>14.615106000000001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0.10725</v>
      </c>
      <c r="AD9">
        <f t="shared" si="1"/>
        <v>13.642749999999999</v>
      </c>
      <c r="AE9">
        <v>0</v>
      </c>
      <c r="AF9" s="25"/>
      <c r="AG9">
        <f t="shared" si="2"/>
        <v>13.642749999999999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11.76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9.172799999999999E-2</v>
      </c>
      <c r="AD10">
        <f t="shared" si="1"/>
        <v>11.668272</v>
      </c>
      <c r="AE10">
        <v>0</v>
      </c>
      <c r="AF10" s="25"/>
      <c r="AG10">
        <f t="shared" si="2"/>
        <v>11.668272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9.3131999999999993E-2</v>
      </c>
      <c r="AD11">
        <f t="shared" si="1"/>
        <v>11.846867999999999</v>
      </c>
      <c r="AE11">
        <v>0</v>
      </c>
      <c r="AF11" s="25"/>
      <c r="AG11">
        <f t="shared" si="2"/>
        <v>11.846867999999999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11.69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9.1181999999999985E-2</v>
      </c>
      <c r="AD12">
        <f t="shared" si="1"/>
        <v>11.598818</v>
      </c>
      <c r="AE12">
        <v>0</v>
      </c>
      <c r="AF12" s="25"/>
      <c r="AG12">
        <f t="shared" si="2"/>
        <v>11.598818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12.01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9.3677999999999997E-2</v>
      </c>
      <c r="AD13">
        <f t="shared" si="1"/>
        <v>11.916321999999999</v>
      </c>
      <c r="AE13">
        <v>0</v>
      </c>
      <c r="AF13" s="25"/>
      <c r="AG13">
        <f t="shared" si="2"/>
        <v>11.916321999999999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9.1259999999999994E-2</v>
      </c>
      <c r="AD14">
        <f t="shared" si="1"/>
        <v>11.608739999999999</v>
      </c>
      <c r="AE14">
        <v>0</v>
      </c>
      <c r="AF14" s="25"/>
      <c r="AG14">
        <f t="shared" si="2"/>
        <v>11.608739999999999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13.52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0.10545599999999999</v>
      </c>
      <c r="AD15">
        <f t="shared" si="1"/>
        <v>13.414543999999999</v>
      </c>
      <c r="AE15">
        <v>0</v>
      </c>
      <c r="AF15" s="25"/>
      <c r="AG15">
        <f t="shared" si="2"/>
        <v>13.414543999999999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16.66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0.12994800000000001</v>
      </c>
      <c r="AD16">
        <f t="shared" si="1"/>
        <v>16.530052000000001</v>
      </c>
      <c r="AE16">
        <v>0</v>
      </c>
      <c r="AF16" s="25"/>
      <c r="AG16">
        <f t="shared" si="2"/>
        <v>16.530052000000001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0.14663999999999999</v>
      </c>
      <c r="AD17">
        <f t="shared" si="1"/>
        <v>18.653359999999999</v>
      </c>
      <c r="AE17">
        <v>0</v>
      </c>
      <c r="AF17" s="25"/>
      <c r="AG17">
        <f t="shared" si="2"/>
        <v>18.653359999999999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2.21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0.16723199999999999</v>
      </c>
      <c r="AD18">
        <f t="shared" si="1"/>
        <v>21.272768000000003</v>
      </c>
      <c r="AE18">
        <v>0</v>
      </c>
      <c r="AF18" s="25"/>
      <c r="AG18">
        <f t="shared" si="2"/>
        <v>21.272768000000003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0.77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0.156</v>
      </c>
      <c r="AD19">
        <f t="shared" si="1"/>
        <v>19.844000000000001</v>
      </c>
      <c r="AE19">
        <v>0</v>
      </c>
      <c r="AF19" s="25"/>
      <c r="AG19">
        <f t="shared" si="2"/>
        <v>19.844000000000001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1.63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0.16270799999999999</v>
      </c>
      <c r="AD20">
        <f t="shared" si="1"/>
        <v>20.697292000000001</v>
      </c>
      <c r="AE20">
        <v>0</v>
      </c>
      <c r="AF20" s="25"/>
      <c r="AG20">
        <f t="shared" si="2"/>
        <v>20.697292000000001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0.48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0.15373799999999999</v>
      </c>
      <c r="AD21">
        <f t="shared" si="1"/>
        <v>19.556262</v>
      </c>
      <c r="AE21">
        <v>0</v>
      </c>
      <c r="AF21" s="25"/>
      <c r="AG21">
        <f t="shared" si="2"/>
        <v>19.556262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3.08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0.17401800000000001</v>
      </c>
      <c r="AD22">
        <f t="shared" si="1"/>
        <v>22.135982000000002</v>
      </c>
      <c r="AE22">
        <v>0</v>
      </c>
      <c r="AF22" s="25"/>
      <c r="AG22">
        <f t="shared" si="2"/>
        <v>22.135982000000002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5.96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0.19648199999999999</v>
      </c>
      <c r="AD23">
        <f t="shared" si="1"/>
        <v>24.993518000000002</v>
      </c>
      <c r="AE23">
        <v>0</v>
      </c>
      <c r="AF23" s="25"/>
      <c r="AG23">
        <f t="shared" si="2"/>
        <v>24.993518000000002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4.5199999999999996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0.18525</v>
      </c>
      <c r="AD24">
        <f t="shared" si="1"/>
        <v>23.56475</v>
      </c>
      <c r="AE24">
        <v>0</v>
      </c>
      <c r="AF24" s="25"/>
      <c r="AG24">
        <f t="shared" si="2"/>
        <v>23.56475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0.188994</v>
      </c>
      <c r="AD25">
        <f t="shared" si="1"/>
        <v>24.041005999999999</v>
      </c>
      <c r="AE25">
        <v>0</v>
      </c>
      <c r="AF25" s="25"/>
      <c r="AG25">
        <f t="shared" si="2"/>
        <v>24.041005999999999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3.65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0.17846399999999998</v>
      </c>
      <c r="AD26">
        <f t="shared" si="1"/>
        <v>22.701535999999997</v>
      </c>
      <c r="AE26">
        <v>0</v>
      </c>
      <c r="AF26" s="25"/>
      <c r="AG26">
        <f t="shared" si="2"/>
        <v>22.701535999999997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0.16871399999999998</v>
      </c>
      <c r="AD27">
        <f t="shared" si="1"/>
        <v>21.461285999999998</v>
      </c>
      <c r="AE27">
        <v>0</v>
      </c>
      <c r="AF27" s="25"/>
      <c r="AG27">
        <f t="shared" si="2"/>
        <v>21.461285999999998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5.67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0.19421999999999998</v>
      </c>
      <c r="AD28">
        <f t="shared" si="1"/>
        <v>24.705779999999997</v>
      </c>
      <c r="AE28">
        <v>0</v>
      </c>
      <c r="AF28" s="25"/>
      <c r="AG28">
        <f t="shared" si="2"/>
        <v>24.705779999999997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5.86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0.19570199999999999</v>
      </c>
      <c r="AD29">
        <f t="shared" si="1"/>
        <v>24.894297999999999</v>
      </c>
      <c r="AE29">
        <v>0</v>
      </c>
      <c r="AF29" s="25"/>
      <c r="AG29">
        <f t="shared" si="2"/>
        <v>24.894297999999999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2.06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0.17058599999999999</v>
      </c>
      <c r="AD30">
        <f t="shared" si="1"/>
        <v>21.699413999999997</v>
      </c>
      <c r="AE30">
        <v>0</v>
      </c>
      <c r="AF30" s="25"/>
      <c r="AG30">
        <f t="shared" si="2"/>
        <v>21.699413999999997</v>
      </c>
      <c r="AI30" s="35">
        <f>PXIL!M30</f>
        <v>0</v>
      </c>
      <c r="AJ30" s="35">
        <f>PXIL!S30</f>
        <v>0</v>
      </c>
      <c r="AK30" s="35">
        <f>RTM_IEX!M30</f>
        <v>0.57999999999999996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1.71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0.17222400000000002</v>
      </c>
      <c r="AD31">
        <f t="shared" si="1"/>
        <v>21.907776000000002</v>
      </c>
      <c r="AE31">
        <v>0</v>
      </c>
      <c r="AF31" s="25"/>
      <c r="AG31">
        <f t="shared" si="2"/>
        <v>21.907776000000002</v>
      </c>
      <c r="AI31" s="35">
        <f>PXIL!M31</f>
        <v>0</v>
      </c>
      <c r="AJ31" s="35">
        <f>PXIL!S31</f>
        <v>0</v>
      </c>
      <c r="AK31" s="35">
        <f>RTM_IEX!M31</f>
        <v>1.1399999999999999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0.61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0.16808999999999999</v>
      </c>
      <c r="AD32">
        <f t="shared" si="1"/>
        <v>21.381910000000001</v>
      </c>
      <c r="AE32">
        <v>0</v>
      </c>
      <c r="AF32" s="25"/>
      <c r="AG32">
        <f t="shared" si="2"/>
        <v>21.381910000000001</v>
      </c>
      <c r="AI32" s="35">
        <f>PXIL!M32</f>
        <v>0</v>
      </c>
      <c r="AJ32" s="35">
        <f>PXIL!S32</f>
        <v>0</v>
      </c>
      <c r="AK32" s="35">
        <f>RTM_IEX!M32</f>
        <v>1.71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0.39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0.16606200000000002</v>
      </c>
      <c r="AD33">
        <f t="shared" si="1"/>
        <v>21.123937999999999</v>
      </c>
      <c r="AE33">
        <v>0</v>
      </c>
      <c r="AF33" s="25"/>
      <c r="AG33">
        <f t="shared" si="2"/>
        <v>21.123937999999999</v>
      </c>
      <c r="AI33" s="35">
        <f>PXIL!M33</f>
        <v>0</v>
      </c>
      <c r="AJ33" s="35">
        <f>PXIL!S33</f>
        <v>0</v>
      </c>
      <c r="AK33" s="35">
        <f>RTM_IEX!M33</f>
        <v>1.67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0.59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0.17409599999999997</v>
      </c>
      <c r="AD34">
        <f t="shared" si="1"/>
        <v>22.145904000000002</v>
      </c>
      <c r="AE34">
        <v>0</v>
      </c>
      <c r="AF34" s="25"/>
      <c r="AG34">
        <f t="shared" si="2"/>
        <v>22.145904000000002</v>
      </c>
      <c r="AI34" s="35">
        <f>PXIL!M34</f>
        <v>0</v>
      </c>
      <c r="AJ34" s="35">
        <f>PXIL!S34</f>
        <v>0</v>
      </c>
      <c r="AK34" s="35">
        <f>RTM_IEX!M34</f>
        <v>2.5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2.98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0.173238</v>
      </c>
      <c r="AD35">
        <f t="shared" si="1"/>
        <v>22.036762</v>
      </c>
      <c r="AE35">
        <v>0</v>
      </c>
      <c r="AF35" s="25"/>
      <c r="AG35">
        <f t="shared" si="2"/>
        <v>22.036762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0.16496999999999998</v>
      </c>
      <c r="AD36">
        <f t="shared" si="1"/>
        <v>20.985029999999998</v>
      </c>
      <c r="AE36">
        <v>0</v>
      </c>
      <c r="AF36" s="25"/>
      <c r="AG36">
        <f t="shared" si="2"/>
        <v>20.985029999999998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1.92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0.18376799999999999</v>
      </c>
      <c r="AD37">
        <f t="shared" si="1"/>
        <v>23.376232000000002</v>
      </c>
      <c r="AE37">
        <v>0</v>
      </c>
      <c r="AF37" s="25"/>
      <c r="AG37">
        <f t="shared" si="2"/>
        <v>23.376232000000002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4.33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0.18002399999999999</v>
      </c>
      <c r="AD38">
        <f t="shared" si="1"/>
        <v>22.899976000000002</v>
      </c>
      <c r="AE38">
        <v>0</v>
      </c>
      <c r="AF38" s="25"/>
      <c r="AG38">
        <f t="shared" si="2"/>
        <v>22.899976000000002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3.85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0.16801199999999999</v>
      </c>
      <c r="AD39">
        <f t="shared" si="1"/>
        <v>21.371987999999998</v>
      </c>
      <c r="AE39">
        <v>0</v>
      </c>
      <c r="AF39" s="25"/>
      <c r="AG39">
        <f t="shared" si="2"/>
        <v>21.371987999999998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2.31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0.17776199999999998</v>
      </c>
      <c r="AD40">
        <f t="shared" si="1"/>
        <v>22.612237999999998</v>
      </c>
      <c r="AE40">
        <v>0</v>
      </c>
      <c r="AF40" s="25"/>
      <c r="AG40">
        <f t="shared" si="2"/>
        <v>22.612237999999998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3.56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3.65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0.17846399999999998</v>
      </c>
      <c r="AD41">
        <f t="shared" si="1"/>
        <v>22.701535999999997</v>
      </c>
      <c r="AE41">
        <v>0</v>
      </c>
      <c r="AF41" s="25"/>
      <c r="AG41">
        <f t="shared" si="2"/>
        <v>22.701535999999997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1.63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0.16270799999999999</v>
      </c>
      <c r="AD42">
        <f t="shared" si="1"/>
        <v>20.697292000000001</v>
      </c>
      <c r="AE42">
        <v>0</v>
      </c>
      <c r="AF42" s="25"/>
      <c r="AG42">
        <f t="shared" si="2"/>
        <v>20.697292000000001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1.06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0.15943199999999999</v>
      </c>
      <c r="AD43">
        <f t="shared" si="1"/>
        <v>20.280567999999999</v>
      </c>
      <c r="AE43">
        <v>0</v>
      </c>
      <c r="AF43" s="25"/>
      <c r="AG43">
        <f t="shared" si="2"/>
        <v>20.280567999999999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0.15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0.15225599999999997</v>
      </c>
      <c r="AD44">
        <f t="shared" si="1"/>
        <v>19.367743999999998</v>
      </c>
      <c r="AE44">
        <v>0</v>
      </c>
      <c r="AF44" s="25"/>
      <c r="AG44">
        <f t="shared" si="2"/>
        <v>19.367743999999998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0.28999999999999998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0.151476</v>
      </c>
      <c r="AD45">
        <f t="shared" si="1"/>
        <v>19.268524000000003</v>
      </c>
      <c r="AE45">
        <v>0</v>
      </c>
      <c r="AF45" s="25"/>
      <c r="AG45">
        <f t="shared" si="2"/>
        <v>19.268524000000003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0.19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0.151476</v>
      </c>
      <c r="AD46">
        <f t="shared" si="1"/>
        <v>19.268524000000003</v>
      </c>
      <c r="AE46">
        <v>0</v>
      </c>
      <c r="AF46" s="25"/>
      <c r="AG46">
        <f t="shared" si="2"/>
        <v>19.268524000000003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0.19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0.16496999999999998</v>
      </c>
      <c r="AD47">
        <f t="shared" si="1"/>
        <v>20.985029999999998</v>
      </c>
      <c r="AE47">
        <v>0</v>
      </c>
      <c r="AF47" s="25"/>
      <c r="AG47">
        <f t="shared" si="2"/>
        <v>20.985029999999998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1.92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0.18376799999999999</v>
      </c>
      <c r="AD48">
        <f t="shared" si="1"/>
        <v>23.376232000000002</v>
      </c>
      <c r="AE48">
        <v>0</v>
      </c>
      <c r="AF48" s="25"/>
      <c r="AG48">
        <f t="shared" si="2"/>
        <v>23.376232000000002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4.33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0.18002399999999999</v>
      </c>
      <c r="AD49">
        <f t="shared" si="1"/>
        <v>22.899976000000002</v>
      </c>
      <c r="AE49">
        <v>0</v>
      </c>
      <c r="AF49" s="25"/>
      <c r="AG49">
        <f t="shared" si="2"/>
        <v>22.899976000000002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3.85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0.16801199999999999</v>
      </c>
      <c r="AD50">
        <f t="shared" si="1"/>
        <v>21.371987999999998</v>
      </c>
      <c r="AE50">
        <v>0</v>
      </c>
      <c r="AF50" s="25"/>
      <c r="AG50">
        <f t="shared" si="2"/>
        <v>21.371987999999998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2.31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0.17776199999999998</v>
      </c>
      <c r="AD51">
        <f t="shared" si="1"/>
        <v>22.612237999999998</v>
      </c>
      <c r="AE51">
        <v>0</v>
      </c>
      <c r="AF51" s="25"/>
      <c r="AG51">
        <f t="shared" si="2"/>
        <v>22.612237999999998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3.56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0.17846399999999998</v>
      </c>
      <c r="AD52">
        <f t="shared" si="1"/>
        <v>22.701535999999997</v>
      </c>
      <c r="AE52">
        <v>0</v>
      </c>
      <c r="AF52" s="25"/>
      <c r="AG52">
        <f t="shared" si="2"/>
        <v>22.701535999999997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3.65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0.16270799999999999</v>
      </c>
      <c r="AD53">
        <f t="shared" si="1"/>
        <v>20.697292000000001</v>
      </c>
      <c r="AE53">
        <v>0</v>
      </c>
      <c r="AF53" s="25"/>
      <c r="AG53">
        <f t="shared" si="2"/>
        <v>20.697292000000001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1.63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0.159744</v>
      </c>
      <c r="AD54">
        <f t="shared" si="1"/>
        <v>20.320256000000001</v>
      </c>
      <c r="AE54">
        <v>0</v>
      </c>
      <c r="AF54" s="25"/>
      <c r="AG54">
        <f t="shared" si="2"/>
        <v>20.320256000000001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1.25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0.15225599999999997</v>
      </c>
      <c r="AD55">
        <f t="shared" si="1"/>
        <v>19.367743999999998</v>
      </c>
      <c r="AE55">
        <v>0</v>
      </c>
      <c r="AF55" s="25"/>
      <c r="AG55">
        <f t="shared" si="2"/>
        <v>19.367743999999998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0.28999999999999998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0.151476</v>
      </c>
      <c r="AD56">
        <f t="shared" si="1"/>
        <v>19.268524000000003</v>
      </c>
      <c r="AE56">
        <v>0</v>
      </c>
      <c r="AF56" s="25"/>
      <c r="AG56">
        <f t="shared" si="2"/>
        <v>19.268524000000003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0.19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0.15522</v>
      </c>
      <c r="AD57">
        <f t="shared" si="1"/>
        <v>19.744780000000002</v>
      </c>
      <c r="AE57">
        <v>0</v>
      </c>
      <c r="AF57" s="25"/>
      <c r="AG57">
        <f t="shared" si="2"/>
        <v>19.744780000000002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0.67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0.159744</v>
      </c>
      <c r="AD58">
        <f t="shared" si="1"/>
        <v>20.320256000000001</v>
      </c>
      <c r="AE58">
        <v>0</v>
      </c>
      <c r="AF58" s="25"/>
      <c r="AG58">
        <f t="shared" si="2"/>
        <v>20.320256000000001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1.25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0.18220799999999998</v>
      </c>
      <c r="AD59">
        <f t="shared" si="1"/>
        <v>23.177792</v>
      </c>
      <c r="AE59">
        <v>0</v>
      </c>
      <c r="AF59" s="25"/>
      <c r="AG59">
        <f t="shared" si="2"/>
        <v>23.177792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4.13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0.19421999999999998</v>
      </c>
      <c r="AD60">
        <f t="shared" si="1"/>
        <v>24.705779999999997</v>
      </c>
      <c r="AE60">
        <v>0</v>
      </c>
      <c r="AF60" s="25"/>
      <c r="AG60">
        <f t="shared" si="2"/>
        <v>24.705779999999997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5.67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0.188994</v>
      </c>
      <c r="AD61">
        <f t="shared" si="1"/>
        <v>24.041005999999999</v>
      </c>
      <c r="AE61">
        <v>0</v>
      </c>
      <c r="AF61" s="25"/>
      <c r="AG61">
        <f t="shared" si="2"/>
        <v>24.041005999999999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0.19125599999999998</v>
      </c>
      <c r="AD62">
        <f t="shared" si="1"/>
        <v>24.328744</v>
      </c>
      <c r="AE62">
        <v>0</v>
      </c>
      <c r="AF62" s="25"/>
      <c r="AG62">
        <f t="shared" si="2"/>
        <v>24.328744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5.29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0.17846399999999998</v>
      </c>
      <c r="AD63">
        <f t="shared" si="1"/>
        <v>22.701535999999997</v>
      </c>
      <c r="AE63">
        <v>0</v>
      </c>
      <c r="AF63" s="25"/>
      <c r="AG63">
        <f t="shared" si="2"/>
        <v>22.701535999999997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3.65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0.18969599999999998</v>
      </c>
      <c r="AD64">
        <f t="shared" si="1"/>
        <v>24.130303999999999</v>
      </c>
      <c r="AE64">
        <v>0</v>
      </c>
      <c r="AF64" s="25"/>
      <c r="AG64">
        <f t="shared" si="2"/>
        <v>24.130303999999999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5.09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0.19273799999999999</v>
      </c>
      <c r="AD65">
        <f t="shared" si="1"/>
        <v>24.517262000000002</v>
      </c>
      <c r="AE65">
        <v>0</v>
      </c>
      <c r="AF65" s="25"/>
      <c r="AG65">
        <f t="shared" si="2"/>
        <v>24.517262000000002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5.48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0.19195799999999999</v>
      </c>
      <c r="AD66">
        <f t="shared" si="1"/>
        <v>24.418042</v>
      </c>
      <c r="AE66">
        <v>0</v>
      </c>
      <c r="AF66" s="25"/>
      <c r="AG66">
        <f t="shared" si="2"/>
        <v>24.418042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5.38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0.17846399999999998</v>
      </c>
      <c r="AD67">
        <f t="shared" si="1"/>
        <v>22.701535999999997</v>
      </c>
      <c r="AE67">
        <v>0</v>
      </c>
      <c r="AF67" s="25"/>
      <c r="AG67">
        <f t="shared" si="2"/>
        <v>22.701535999999997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3.65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0.18751199999999998</v>
      </c>
      <c r="AD68">
        <f t="shared" ref="AD68:AD98" si="4">SUM(B68:AB68,AI68:AV68)-AC68</f>
        <v>23.852487999999997</v>
      </c>
      <c r="AE68">
        <v>0</v>
      </c>
      <c r="AF68" s="25"/>
      <c r="AG68">
        <f t="shared" ref="AG68:AG98" si="5">SUM(AD68:AF68)</f>
        <v>23.852487999999997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4.8099999999999996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0.16348799999999999</v>
      </c>
      <c r="AD69">
        <f t="shared" si="4"/>
        <v>20.796512</v>
      </c>
      <c r="AE69">
        <v>0</v>
      </c>
      <c r="AF69" s="25"/>
      <c r="AG69">
        <f t="shared" si="5"/>
        <v>20.796512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1.73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0.48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0.15373799999999999</v>
      </c>
      <c r="AD70">
        <f t="shared" si="4"/>
        <v>19.556262</v>
      </c>
      <c r="AE70">
        <v>0</v>
      </c>
      <c r="AF70" s="25"/>
      <c r="AG70">
        <f t="shared" si="5"/>
        <v>19.556262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5.19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0.19047600000000001</v>
      </c>
      <c r="AD71">
        <f t="shared" si="4"/>
        <v>24.229524000000001</v>
      </c>
      <c r="AE71">
        <v>0</v>
      </c>
      <c r="AF71" s="25"/>
      <c r="AG71">
        <f t="shared" si="5"/>
        <v>24.229524000000001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4.33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0.18376800000000001</v>
      </c>
      <c r="AD72">
        <f t="shared" si="4"/>
        <v>23.376232000000002</v>
      </c>
      <c r="AE72">
        <v>0</v>
      </c>
      <c r="AF72" s="25"/>
      <c r="AG72">
        <f t="shared" si="5"/>
        <v>23.376232000000002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3.46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0.176982</v>
      </c>
      <c r="AD73">
        <f t="shared" si="4"/>
        <v>22.513018000000002</v>
      </c>
      <c r="AE73">
        <v>0</v>
      </c>
      <c r="AF73" s="25"/>
      <c r="AG73">
        <f t="shared" si="5"/>
        <v>22.513018000000002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0.17924399999999999</v>
      </c>
      <c r="AD74">
        <f t="shared" si="4"/>
        <v>22.800756</v>
      </c>
      <c r="AE74">
        <v>0</v>
      </c>
      <c r="AF74" s="25"/>
      <c r="AG74">
        <f t="shared" si="5"/>
        <v>22.800756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3.75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7.98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0.21223800000000001</v>
      </c>
      <c r="AD75">
        <f t="shared" si="4"/>
        <v>26.997762000000002</v>
      </c>
      <c r="AE75">
        <v>0</v>
      </c>
      <c r="AF75" s="25"/>
      <c r="AG75">
        <f t="shared" si="5"/>
        <v>26.997762000000002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2.41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0.18603</v>
      </c>
      <c r="AD76">
        <f t="shared" si="4"/>
        <v>23.663970000000003</v>
      </c>
      <c r="AE76">
        <v>0</v>
      </c>
      <c r="AF76" s="25"/>
      <c r="AG76">
        <f t="shared" si="5"/>
        <v>23.663970000000003</v>
      </c>
      <c r="AI76" s="35">
        <f>PXIL!M76</f>
        <v>0</v>
      </c>
      <c r="AJ76" s="35">
        <f>PXIL!S76</f>
        <v>0</v>
      </c>
      <c r="AK76" s="35">
        <f>RTM_IEX!M76</f>
        <v>2.21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1.0900000000000001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0.18696599999999999</v>
      </c>
      <c r="AD77">
        <f t="shared" si="4"/>
        <v>23.783033999999997</v>
      </c>
      <c r="AE77">
        <v>0</v>
      </c>
      <c r="AF77" s="25"/>
      <c r="AG77">
        <f t="shared" si="5"/>
        <v>23.783033999999997</v>
      </c>
      <c r="AI77" s="35">
        <f>PXIL!M77</f>
        <v>0</v>
      </c>
      <c r="AJ77" s="35">
        <f>PXIL!S77</f>
        <v>0</v>
      </c>
      <c r="AK77" s="35">
        <f>RTM_IEX!M77</f>
        <v>3.65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0.96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0.18298800000000001</v>
      </c>
      <c r="AD78">
        <f t="shared" si="4"/>
        <v>23.277011999999999</v>
      </c>
      <c r="AE78">
        <v>0</v>
      </c>
      <c r="AF78" s="25"/>
      <c r="AG78">
        <f t="shared" si="5"/>
        <v>23.277011999999999</v>
      </c>
      <c r="AI78" s="35">
        <f>PXIL!M78</f>
        <v>0</v>
      </c>
      <c r="AJ78" s="35">
        <f>PXIL!S78</f>
        <v>0</v>
      </c>
      <c r="AK78" s="35">
        <f>RTM_IEX!M78</f>
        <v>3.27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1.48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0.19453199999999998</v>
      </c>
      <c r="AD79">
        <f t="shared" si="4"/>
        <v>24.745468000000002</v>
      </c>
      <c r="AE79">
        <v>0</v>
      </c>
      <c r="AF79" s="25"/>
      <c r="AG79">
        <f t="shared" si="5"/>
        <v>24.745468000000002</v>
      </c>
      <c r="AI79" s="35">
        <f>PXIL!M79</f>
        <v>0</v>
      </c>
      <c r="AJ79" s="35">
        <f>PXIL!S79</f>
        <v>0</v>
      </c>
      <c r="AK79" s="35">
        <f>RTM_IEX!M79</f>
        <v>4.2300000000000004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4.1900000000000004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0.22315800000000002</v>
      </c>
      <c r="AD80">
        <f t="shared" si="4"/>
        <v>28.386842000000001</v>
      </c>
      <c r="AE80">
        <v>0</v>
      </c>
      <c r="AF80" s="25"/>
      <c r="AG80">
        <f t="shared" si="5"/>
        <v>28.386842000000001</v>
      </c>
      <c r="AI80" s="35">
        <f>PXIL!M80</f>
        <v>0</v>
      </c>
      <c r="AJ80" s="35">
        <f>PXIL!S80</f>
        <v>0</v>
      </c>
      <c r="AK80" s="35">
        <f>RTM_IEX!M80</f>
        <v>5.19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6.92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0.20396999999999998</v>
      </c>
      <c r="AD81">
        <f t="shared" si="4"/>
        <v>25.94603</v>
      </c>
      <c r="AE81">
        <v>0</v>
      </c>
      <c r="AF81" s="25"/>
      <c r="AG81">
        <f t="shared" si="5"/>
        <v>25.94603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5.09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0.189696</v>
      </c>
      <c r="AD82">
        <f t="shared" si="4"/>
        <v>24.130303999999999</v>
      </c>
      <c r="AE82">
        <v>0</v>
      </c>
      <c r="AF82" s="25"/>
      <c r="AG82">
        <f t="shared" si="5"/>
        <v>24.130303999999999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0.19421999999999998</v>
      </c>
      <c r="AD83">
        <f t="shared" si="4"/>
        <v>24.705779999999997</v>
      </c>
      <c r="AE83">
        <v>0</v>
      </c>
      <c r="AF83" s="25"/>
      <c r="AG83">
        <f t="shared" si="5"/>
        <v>24.705779999999997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5.67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0.19195799999999999</v>
      </c>
      <c r="AD84">
        <f t="shared" si="4"/>
        <v>24.418042</v>
      </c>
      <c r="AE84">
        <v>0</v>
      </c>
      <c r="AF84" s="25"/>
      <c r="AG84">
        <f t="shared" si="5"/>
        <v>24.418042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5.38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6.83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0.203268</v>
      </c>
      <c r="AD85">
        <f t="shared" si="4"/>
        <v>25.856732000000001</v>
      </c>
      <c r="AE85">
        <v>0</v>
      </c>
      <c r="AF85" s="25"/>
      <c r="AG85">
        <f t="shared" si="5"/>
        <v>25.856732000000001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6.25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0.198744</v>
      </c>
      <c r="AD86">
        <f t="shared" si="4"/>
        <v>25.281255999999999</v>
      </c>
      <c r="AE86">
        <v>0</v>
      </c>
      <c r="AF86" s="25"/>
      <c r="AG86">
        <f t="shared" si="5"/>
        <v>25.281255999999999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7.11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0.205452</v>
      </c>
      <c r="AD87">
        <f t="shared" si="4"/>
        <v>26.134547999999999</v>
      </c>
      <c r="AE87">
        <v>0</v>
      </c>
      <c r="AF87" s="25"/>
      <c r="AG87">
        <f t="shared" si="5"/>
        <v>26.134547999999999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6.92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0.20396999999999998</v>
      </c>
      <c r="AD88">
        <f t="shared" si="4"/>
        <v>25.94603</v>
      </c>
      <c r="AE88">
        <v>0</v>
      </c>
      <c r="AF88" s="25"/>
      <c r="AG88">
        <f t="shared" si="5"/>
        <v>25.94603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2.79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0.17175599999999999</v>
      </c>
      <c r="AD89">
        <f t="shared" si="4"/>
        <v>21.848244000000001</v>
      </c>
      <c r="AE89">
        <v>0</v>
      </c>
      <c r="AF89" s="25"/>
      <c r="AG89">
        <f t="shared" si="5"/>
        <v>21.848244000000001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2.02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0.16574999999999998</v>
      </c>
      <c r="AD90">
        <f t="shared" si="4"/>
        <v>21.084250000000001</v>
      </c>
      <c r="AE90">
        <v>0</v>
      </c>
      <c r="AF90" s="25"/>
      <c r="AG90">
        <f t="shared" si="5"/>
        <v>21.084250000000001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1.1499999999999999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0.15896399999999999</v>
      </c>
      <c r="AD91">
        <f t="shared" si="4"/>
        <v>20.221035999999998</v>
      </c>
      <c r="AE91">
        <v>0</v>
      </c>
      <c r="AF91" s="25"/>
      <c r="AG91">
        <f t="shared" si="5"/>
        <v>20.221035999999998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3.17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0.17471999999999999</v>
      </c>
      <c r="AD92">
        <f t="shared" si="4"/>
        <v>22.225279999999998</v>
      </c>
      <c r="AE92">
        <v>0</v>
      </c>
      <c r="AF92" s="25"/>
      <c r="AG92">
        <f t="shared" si="5"/>
        <v>22.225279999999998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0.96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0.15748200000000001</v>
      </c>
      <c r="AD93">
        <f t="shared" si="4"/>
        <v>20.032518</v>
      </c>
      <c r="AE93">
        <v>0</v>
      </c>
      <c r="AF93" s="25"/>
      <c r="AG93">
        <f t="shared" si="5"/>
        <v>20.032518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3.08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0.17401800000000001</v>
      </c>
      <c r="AD94">
        <f t="shared" si="4"/>
        <v>22.135982000000002</v>
      </c>
      <c r="AE94">
        <v>0</v>
      </c>
      <c r="AF94" s="25"/>
      <c r="AG94">
        <f t="shared" si="5"/>
        <v>22.135982000000002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2.21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0.16723199999999999</v>
      </c>
      <c r="AD95">
        <f t="shared" si="4"/>
        <v>21.272768000000003</v>
      </c>
      <c r="AE95">
        <v>0</v>
      </c>
      <c r="AF95" s="25"/>
      <c r="AG95">
        <f t="shared" si="5"/>
        <v>21.272768000000003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0.77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0.156</v>
      </c>
      <c r="AD96">
        <f t="shared" si="4"/>
        <v>19.844000000000001</v>
      </c>
      <c r="AE96">
        <v>0</v>
      </c>
      <c r="AF96" s="25"/>
      <c r="AG96">
        <f t="shared" si="5"/>
        <v>19.844000000000001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1.63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0.16270799999999999</v>
      </c>
      <c r="AD97">
        <f t="shared" si="4"/>
        <v>20.697292000000001</v>
      </c>
      <c r="AE97">
        <v>0</v>
      </c>
      <c r="AF97" s="25"/>
      <c r="AG97">
        <f t="shared" si="5"/>
        <v>20.697292000000001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0.48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0.15373799999999999</v>
      </c>
      <c r="AD98">
        <f t="shared" si="4"/>
        <v>19.556262</v>
      </c>
      <c r="AE98">
        <v>0</v>
      </c>
      <c r="AF98" s="25"/>
      <c r="AG98">
        <f t="shared" si="5"/>
        <v>19.556262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0.44466250000000035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3.6215000000000004E-2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4.0092584999999997E-3</v>
      </c>
      <c r="AD99">
        <f t="shared" si="6"/>
        <v>0.50999824150000017</v>
      </c>
      <c r="AE99">
        <f t="shared" ref="AE99:AT99" si="8">SUM(AE3:AE98)/4000</f>
        <v>0</v>
      </c>
      <c r="AG99">
        <f t="shared" si="8"/>
        <v>0.50999824150000017</v>
      </c>
      <c r="AI99">
        <f t="shared" si="8"/>
        <v>0</v>
      </c>
      <c r="AJ99">
        <f t="shared" si="8"/>
        <v>0</v>
      </c>
      <c r="AK99">
        <f t="shared" si="8"/>
        <v>6.5375000000000008E-3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2.6592500000000005E-2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45714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'[1]26'!B5</f>
        <v>165</v>
      </c>
      <c r="C3" s="16">
        <f>'[1]26'!C5</f>
        <v>0</v>
      </c>
      <c r="D3" s="16">
        <f>'[1]26'!D5</f>
        <v>165</v>
      </c>
      <c r="E3" s="16">
        <f>'[1]26'!E5</f>
        <v>0</v>
      </c>
      <c r="F3" s="15">
        <f>SUM(B3:E3)</f>
        <v>330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'[1]26'!B6</f>
        <v>165</v>
      </c>
      <c r="C4" s="16">
        <f>'[1]26'!C6</f>
        <v>0</v>
      </c>
      <c r="D4" s="16">
        <f>'[1]26'!D6</f>
        <v>165</v>
      </c>
      <c r="E4" s="16">
        <f>'[1]26'!E6</f>
        <v>0</v>
      </c>
      <c r="F4" s="15">
        <f>SUM(B4:E4)</f>
        <v>330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'[1]26'!B7</f>
        <v>165</v>
      </c>
      <c r="C5" s="16">
        <f>'[1]26'!C7</f>
        <v>0</v>
      </c>
      <c r="D5" s="16">
        <f>'[1]26'!D7</f>
        <v>165</v>
      </c>
      <c r="E5" s="16">
        <f>'[1]26'!E7</f>
        <v>0</v>
      </c>
      <c r="F5" s="15">
        <f t="shared" ref="F5:F68" si="6">SUM(B5:E5)</f>
        <v>330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'[1]26'!B8</f>
        <v>165</v>
      </c>
      <c r="C6" s="16">
        <f>'[1]26'!C8</f>
        <v>0</v>
      </c>
      <c r="D6" s="16">
        <f>'[1]26'!D8</f>
        <v>165</v>
      </c>
      <c r="E6" s="16">
        <f>'[1]26'!E8</f>
        <v>0</v>
      </c>
      <c r="F6" s="15">
        <f t="shared" si="6"/>
        <v>330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'[1]26'!B9</f>
        <v>165</v>
      </c>
      <c r="C7" s="16">
        <f>'[1]26'!C9</f>
        <v>0</v>
      </c>
      <c r="D7" s="16">
        <f>'[1]26'!D9</f>
        <v>165</v>
      </c>
      <c r="E7" s="16">
        <f>'[1]26'!E9</f>
        <v>0</v>
      </c>
      <c r="F7" s="15">
        <f t="shared" si="6"/>
        <v>330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'[1]26'!B10</f>
        <v>165</v>
      </c>
      <c r="C8" s="16">
        <f>'[1]26'!C10</f>
        <v>0</v>
      </c>
      <c r="D8" s="16">
        <f>'[1]26'!D10</f>
        <v>165</v>
      </c>
      <c r="E8" s="16">
        <f>'[1]26'!E10</f>
        <v>0</v>
      </c>
      <c r="F8" s="15">
        <f t="shared" si="6"/>
        <v>330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'[1]26'!B11</f>
        <v>165</v>
      </c>
      <c r="C9" s="16">
        <f>'[1]26'!C11</f>
        <v>0</v>
      </c>
      <c r="D9" s="16">
        <f>'[1]26'!D11</f>
        <v>165</v>
      </c>
      <c r="E9" s="16">
        <f>'[1]26'!E11</f>
        <v>0</v>
      </c>
      <c r="F9" s="15">
        <f t="shared" si="6"/>
        <v>330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'[1]26'!B12</f>
        <v>165</v>
      </c>
      <c r="C10" s="16">
        <f>'[1]26'!C12</f>
        <v>0</v>
      </c>
      <c r="D10" s="16">
        <f>'[1]26'!D12</f>
        <v>165</v>
      </c>
      <c r="E10" s="16">
        <f>'[1]26'!E12</f>
        <v>0</v>
      </c>
      <c r="F10" s="15">
        <f t="shared" si="6"/>
        <v>330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'[1]26'!B13</f>
        <v>165</v>
      </c>
      <c r="C11" s="16">
        <f>'[1]26'!C13</f>
        <v>0</v>
      </c>
      <c r="D11" s="16">
        <f>'[1]26'!D13</f>
        <v>165</v>
      </c>
      <c r="E11" s="16">
        <f>'[1]26'!E13</f>
        <v>0</v>
      </c>
      <c r="F11" s="15">
        <f t="shared" si="6"/>
        <v>330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'[1]26'!B14</f>
        <v>165</v>
      </c>
      <c r="C12" s="16">
        <f>'[1]26'!C14</f>
        <v>0</v>
      </c>
      <c r="D12" s="16">
        <f>'[1]26'!D14</f>
        <v>165</v>
      </c>
      <c r="E12" s="16">
        <f>'[1]26'!E14</f>
        <v>0</v>
      </c>
      <c r="F12" s="15">
        <f t="shared" si="6"/>
        <v>330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'[1]26'!B15</f>
        <v>165</v>
      </c>
      <c r="C13" s="16">
        <f>'[1]26'!C15</f>
        <v>0</v>
      </c>
      <c r="D13" s="16">
        <f>'[1]26'!D15</f>
        <v>165</v>
      </c>
      <c r="E13" s="16">
        <f>'[1]26'!E15</f>
        <v>0</v>
      </c>
      <c r="F13" s="15">
        <f t="shared" si="6"/>
        <v>330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'[1]26'!B16</f>
        <v>165</v>
      </c>
      <c r="C14" s="16">
        <f>'[1]26'!C16</f>
        <v>0</v>
      </c>
      <c r="D14" s="16">
        <f>'[1]26'!D16</f>
        <v>165</v>
      </c>
      <c r="E14" s="16">
        <f>'[1]26'!E16</f>
        <v>0</v>
      </c>
      <c r="F14" s="15">
        <f t="shared" si="6"/>
        <v>330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'[1]26'!B17</f>
        <v>165</v>
      </c>
      <c r="C15" s="16">
        <f>'[1]26'!C17</f>
        <v>0</v>
      </c>
      <c r="D15" s="16">
        <f>'[1]26'!D17</f>
        <v>165</v>
      </c>
      <c r="E15" s="16">
        <f>'[1]26'!E17</f>
        <v>0</v>
      </c>
      <c r="F15" s="15">
        <f t="shared" si="6"/>
        <v>330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'[1]26'!B18</f>
        <v>165</v>
      </c>
      <c r="C16" s="16">
        <f>'[1]26'!C18</f>
        <v>0</v>
      </c>
      <c r="D16" s="16">
        <f>'[1]26'!D18</f>
        <v>165</v>
      </c>
      <c r="E16" s="16">
        <f>'[1]26'!E18</f>
        <v>0</v>
      </c>
      <c r="F16" s="15">
        <f t="shared" si="6"/>
        <v>330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'[1]26'!B19</f>
        <v>165</v>
      </c>
      <c r="C17" s="16">
        <f>'[1]26'!C19</f>
        <v>0</v>
      </c>
      <c r="D17" s="16">
        <f>'[1]26'!D19</f>
        <v>165</v>
      </c>
      <c r="E17" s="16">
        <f>'[1]26'!E19</f>
        <v>0</v>
      </c>
      <c r="F17" s="15">
        <f t="shared" si="6"/>
        <v>330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'[1]26'!B20</f>
        <v>165</v>
      </c>
      <c r="C18" s="16">
        <f>'[1]26'!C20</f>
        <v>0</v>
      </c>
      <c r="D18" s="16">
        <f>'[1]26'!D20</f>
        <v>165</v>
      </c>
      <c r="E18" s="16">
        <f>'[1]26'!E20</f>
        <v>0</v>
      </c>
      <c r="F18" s="15">
        <f t="shared" si="6"/>
        <v>330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'[1]26'!B21</f>
        <v>165</v>
      </c>
      <c r="C19" s="16">
        <f>'[1]26'!C21</f>
        <v>0</v>
      </c>
      <c r="D19" s="16">
        <f>'[1]26'!D21</f>
        <v>165</v>
      </c>
      <c r="E19" s="16">
        <f>'[1]26'!E21</f>
        <v>0</v>
      </c>
      <c r="F19" s="15">
        <f t="shared" si="6"/>
        <v>330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'[1]26'!B22</f>
        <v>165</v>
      </c>
      <c r="C20" s="16">
        <f>'[1]26'!C22</f>
        <v>0</v>
      </c>
      <c r="D20" s="16">
        <f>'[1]26'!D22</f>
        <v>165</v>
      </c>
      <c r="E20" s="16">
        <f>'[1]26'!E22</f>
        <v>0</v>
      </c>
      <c r="F20" s="15">
        <f t="shared" si="6"/>
        <v>330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'[1]26'!B23</f>
        <v>165</v>
      </c>
      <c r="C21" s="16">
        <f>'[1]26'!C23</f>
        <v>0</v>
      </c>
      <c r="D21" s="16">
        <f>'[1]26'!D23</f>
        <v>165</v>
      </c>
      <c r="E21" s="16">
        <f>'[1]26'!E23</f>
        <v>0</v>
      </c>
      <c r="F21" s="15">
        <f t="shared" si="6"/>
        <v>330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'[1]26'!B24</f>
        <v>165</v>
      </c>
      <c r="C22" s="16">
        <f>'[1]26'!C24</f>
        <v>0</v>
      </c>
      <c r="D22" s="16">
        <f>'[1]26'!D24</f>
        <v>165</v>
      </c>
      <c r="E22" s="16">
        <f>'[1]26'!E24</f>
        <v>0</v>
      </c>
      <c r="F22" s="15">
        <f t="shared" si="6"/>
        <v>330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'[1]26'!B25</f>
        <v>165</v>
      </c>
      <c r="C23" s="16">
        <f>'[1]26'!C25</f>
        <v>0</v>
      </c>
      <c r="D23" s="16">
        <f>'[1]26'!D25</f>
        <v>165</v>
      </c>
      <c r="E23" s="16">
        <f>'[1]26'!E25</f>
        <v>0</v>
      </c>
      <c r="F23" s="15">
        <f t="shared" si="6"/>
        <v>330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'[1]26'!B26</f>
        <v>165</v>
      </c>
      <c r="C24" s="16">
        <f>'[1]26'!C26</f>
        <v>0</v>
      </c>
      <c r="D24" s="16">
        <f>'[1]26'!D26</f>
        <v>165</v>
      </c>
      <c r="E24" s="16">
        <f>'[1]26'!E26</f>
        <v>0</v>
      </c>
      <c r="F24" s="15">
        <f t="shared" si="6"/>
        <v>330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'[1]26'!B27</f>
        <v>165</v>
      </c>
      <c r="C25" s="16">
        <f>'[1]26'!C27</f>
        <v>0</v>
      </c>
      <c r="D25" s="16">
        <f>'[1]26'!D27</f>
        <v>165</v>
      </c>
      <c r="E25" s="16">
        <f>'[1]26'!E27</f>
        <v>0</v>
      </c>
      <c r="F25" s="15">
        <f t="shared" si="6"/>
        <v>330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'[1]26'!B28</f>
        <v>165</v>
      </c>
      <c r="C26" s="16">
        <f>'[1]26'!C28</f>
        <v>0</v>
      </c>
      <c r="D26" s="16">
        <f>'[1]26'!D28</f>
        <v>165</v>
      </c>
      <c r="E26" s="16">
        <f>'[1]26'!E28</f>
        <v>0</v>
      </c>
      <c r="F26" s="15">
        <f t="shared" si="6"/>
        <v>330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'[1]26'!B29</f>
        <v>165</v>
      </c>
      <c r="C27" s="16">
        <f>'[1]26'!C29</f>
        <v>0</v>
      </c>
      <c r="D27" s="16">
        <f>'[1]26'!D29</f>
        <v>165</v>
      </c>
      <c r="E27" s="16">
        <f>'[1]26'!E29</f>
        <v>0</v>
      </c>
      <c r="F27" s="15">
        <f t="shared" si="6"/>
        <v>330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'[1]26'!B30</f>
        <v>165</v>
      </c>
      <c r="C28" s="16">
        <f>'[1]26'!C30</f>
        <v>0</v>
      </c>
      <c r="D28" s="16">
        <f>'[1]26'!D30</f>
        <v>165</v>
      </c>
      <c r="E28" s="16">
        <f>'[1]26'!E30</f>
        <v>0</v>
      </c>
      <c r="F28" s="15">
        <f t="shared" si="6"/>
        <v>330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'[1]26'!B31</f>
        <v>165</v>
      </c>
      <c r="C29" s="16">
        <f>'[1]26'!C31</f>
        <v>0</v>
      </c>
      <c r="D29" s="16">
        <f>'[1]26'!D31</f>
        <v>165</v>
      </c>
      <c r="E29" s="16">
        <f>'[1]26'!E31</f>
        <v>0</v>
      </c>
      <c r="F29" s="15">
        <f t="shared" si="6"/>
        <v>330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'[1]26'!B32</f>
        <v>165</v>
      </c>
      <c r="C30" s="16">
        <f>'[1]26'!C32</f>
        <v>0</v>
      </c>
      <c r="D30" s="16">
        <f>'[1]26'!D32</f>
        <v>165</v>
      </c>
      <c r="E30" s="16">
        <f>'[1]26'!E32</f>
        <v>0</v>
      </c>
      <c r="F30" s="15">
        <f t="shared" si="6"/>
        <v>330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'[1]26'!B33</f>
        <v>165</v>
      </c>
      <c r="C31" s="16">
        <f>'[1]26'!C33</f>
        <v>0</v>
      </c>
      <c r="D31" s="16">
        <f>'[1]26'!D33</f>
        <v>165</v>
      </c>
      <c r="E31" s="16">
        <f>'[1]26'!E33</f>
        <v>0</v>
      </c>
      <c r="F31" s="15">
        <f t="shared" si="6"/>
        <v>330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'[1]26'!B34</f>
        <v>165</v>
      </c>
      <c r="C32" s="16">
        <f>'[1]26'!C34</f>
        <v>0</v>
      </c>
      <c r="D32" s="16">
        <f>'[1]26'!D34</f>
        <v>165</v>
      </c>
      <c r="E32" s="16">
        <f>'[1]26'!E34</f>
        <v>0</v>
      </c>
      <c r="F32" s="15">
        <f t="shared" si="6"/>
        <v>330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'[1]26'!B35</f>
        <v>165</v>
      </c>
      <c r="C33" s="16">
        <f>'[1]26'!C35</f>
        <v>0</v>
      </c>
      <c r="D33" s="16">
        <f>'[1]26'!D35</f>
        <v>165</v>
      </c>
      <c r="E33" s="16">
        <f>'[1]26'!E35</f>
        <v>0</v>
      </c>
      <c r="F33" s="15">
        <f t="shared" si="6"/>
        <v>330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'[1]26'!B36</f>
        <v>165</v>
      </c>
      <c r="C34" s="16">
        <f>'[1]26'!C36</f>
        <v>0</v>
      </c>
      <c r="D34" s="16">
        <f>'[1]26'!D36</f>
        <v>165</v>
      </c>
      <c r="E34" s="16">
        <f>'[1]26'!E36</f>
        <v>0</v>
      </c>
      <c r="F34" s="15">
        <f t="shared" si="6"/>
        <v>330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'[1]26'!B37</f>
        <v>165</v>
      </c>
      <c r="C35" s="16">
        <f>'[1]26'!C37</f>
        <v>0</v>
      </c>
      <c r="D35" s="16">
        <f>'[1]26'!D37</f>
        <v>165</v>
      </c>
      <c r="E35" s="16">
        <f>'[1]26'!E37</f>
        <v>0</v>
      </c>
      <c r="F35" s="15">
        <f t="shared" si="6"/>
        <v>330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'[1]26'!B38</f>
        <v>165</v>
      </c>
      <c r="C36" s="16">
        <f>'[1]26'!C38</f>
        <v>0</v>
      </c>
      <c r="D36" s="16">
        <f>'[1]26'!D38</f>
        <v>165</v>
      </c>
      <c r="E36" s="16">
        <f>'[1]26'!E38</f>
        <v>0</v>
      </c>
      <c r="F36" s="15">
        <f t="shared" si="6"/>
        <v>330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'[1]26'!B39</f>
        <v>165</v>
      </c>
      <c r="C37" s="16">
        <f>'[1]26'!C39</f>
        <v>0</v>
      </c>
      <c r="D37" s="16">
        <f>'[1]26'!D39</f>
        <v>165</v>
      </c>
      <c r="E37" s="16">
        <f>'[1]26'!E39</f>
        <v>0</v>
      </c>
      <c r="F37" s="15">
        <f t="shared" si="6"/>
        <v>330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'[1]26'!B40</f>
        <v>165</v>
      </c>
      <c r="C38" s="16">
        <f>'[1]26'!C40</f>
        <v>0</v>
      </c>
      <c r="D38" s="16">
        <f>'[1]26'!D40</f>
        <v>165</v>
      </c>
      <c r="E38" s="16">
        <f>'[1]26'!E40</f>
        <v>0</v>
      </c>
      <c r="F38" s="15">
        <f t="shared" si="6"/>
        <v>330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'[1]26'!B41</f>
        <v>165</v>
      </c>
      <c r="C39" s="16">
        <f>'[1]26'!C41</f>
        <v>0</v>
      </c>
      <c r="D39" s="16">
        <f>'[1]26'!D41</f>
        <v>165</v>
      </c>
      <c r="E39" s="16">
        <f>'[1]26'!E41</f>
        <v>0</v>
      </c>
      <c r="F39" s="15">
        <f t="shared" si="6"/>
        <v>330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'[1]26'!B42</f>
        <v>165</v>
      </c>
      <c r="C40" s="16">
        <f>'[1]26'!C42</f>
        <v>0</v>
      </c>
      <c r="D40" s="16">
        <f>'[1]26'!D42</f>
        <v>165</v>
      </c>
      <c r="E40" s="16">
        <f>'[1]26'!E42</f>
        <v>0</v>
      </c>
      <c r="F40" s="15">
        <f t="shared" si="6"/>
        <v>330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'[1]26'!B43</f>
        <v>165</v>
      </c>
      <c r="C41" s="16">
        <f>'[1]26'!C43</f>
        <v>0</v>
      </c>
      <c r="D41" s="16">
        <f>'[1]26'!D43</f>
        <v>165</v>
      </c>
      <c r="E41" s="16">
        <f>'[1]26'!E43</f>
        <v>0</v>
      </c>
      <c r="F41" s="15">
        <f t="shared" si="6"/>
        <v>330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'[1]26'!B44</f>
        <v>165</v>
      </c>
      <c r="C42" s="16">
        <f>'[1]26'!C44</f>
        <v>0</v>
      </c>
      <c r="D42" s="16">
        <f>'[1]26'!D44</f>
        <v>165</v>
      </c>
      <c r="E42" s="16">
        <f>'[1]26'!E44</f>
        <v>0</v>
      </c>
      <c r="F42" s="15">
        <f t="shared" si="6"/>
        <v>330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'[1]26'!B45</f>
        <v>165</v>
      </c>
      <c r="C43" s="16">
        <f>'[1]26'!C45</f>
        <v>0</v>
      </c>
      <c r="D43" s="16">
        <f>'[1]26'!D45</f>
        <v>165</v>
      </c>
      <c r="E43" s="16">
        <f>'[1]26'!E45</f>
        <v>0</v>
      </c>
      <c r="F43" s="15">
        <f t="shared" si="6"/>
        <v>330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'[1]26'!B46</f>
        <v>165</v>
      </c>
      <c r="C44" s="16">
        <f>'[1]26'!C46</f>
        <v>0</v>
      </c>
      <c r="D44" s="16">
        <f>'[1]26'!D46</f>
        <v>165</v>
      </c>
      <c r="E44" s="16">
        <f>'[1]26'!E46</f>
        <v>0</v>
      </c>
      <c r="F44" s="15">
        <f t="shared" si="6"/>
        <v>330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'[1]26'!B47</f>
        <v>165</v>
      </c>
      <c r="C45" s="16">
        <f>'[1]26'!C47</f>
        <v>0</v>
      </c>
      <c r="D45" s="16">
        <f>'[1]26'!D47</f>
        <v>165</v>
      </c>
      <c r="E45" s="16">
        <f>'[1]26'!E47</f>
        <v>0</v>
      </c>
      <c r="F45" s="15">
        <f t="shared" si="6"/>
        <v>330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'[1]26'!B48</f>
        <v>165</v>
      </c>
      <c r="C46" s="16">
        <f>'[1]26'!C48</f>
        <v>0</v>
      </c>
      <c r="D46" s="16">
        <f>'[1]26'!D48</f>
        <v>165</v>
      </c>
      <c r="E46" s="16">
        <f>'[1]26'!E48</f>
        <v>0</v>
      </c>
      <c r="F46" s="15">
        <f t="shared" si="6"/>
        <v>330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'[1]26'!B49</f>
        <v>165</v>
      </c>
      <c r="C47" s="16">
        <f>'[1]26'!C49</f>
        <v>0</v>
      </c>
      <c r="D47" s="16">
        <f>'[1]26'!D49</f>
        <v>165</v>
      </c>
      <c r="E47" s="16">
        <f>'[1]26'!E49</f>
        <v>0</v>
      </c>
      <c r="F47" s="15">
        <f t="shared" si="6"/>
        <v>330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'[1]26'!B50</f>
        <v>165</v>
      </c>
      <c r="C48" s="16">
        <f>'[1]26'!C50</f>
        <v>0</v>
      </c>
      <c r="D48" s="16">
        <f>'[1]26'!D50</f>
        <v>165</v>
      </c>
      <c r="E48" s="16">
        <f>'[1]26'!E50</f>
        <v>0</v>
      </c>
      <c r="F48" s="15">
        <f t="shared" si="6"/>
        <v>330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'[1]26'!B51</f>
        <v>165</v>
      </c>
      <c r="C49" s="16">
        <f>'[1]26'!C51</f>
        <v>0</v>
      </c>
      <c r="D49" s="16">
        <f>'[1]26'!D51</f>
        <v>165</v>
      </c>
      <c r="E49" s="16">
        <f>'[1]26'!E51</f>
        <v>0</v>
      </c>
      <c r="F49" s="15">
        <f t="shared" si="6"/>
        <v>330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'[1]26'!B52</f>
        <v>165</v>
      </c>
      <c r="C50" s="16">
        <f>'[1]26'!C52</f>
        <v>0</v>
      </c>
      <c r="D50" s="16">
        <f>'[1]26'!D52</f>
        <v>165</v>
      </c>
      <c r="E50" s="16">
        <f>'[1]26'!E52</f>
        <v>0</v>
      </c>
      <c r="F50" s="15">
        <f t="shared" si="6"/>
        <v>330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'[1]26'!B53</f>
        <v>165</v>
      </c>
      <c r="C51" s="16">
        <f>'[1]26'!C53</f>
        <v>0</v>
      </c>
      <c r="D51" s="16">
        <f>'[1]26'!D53</f>
        <v>165</v>
      </c>
      <c r="E51" s="16">
        <f>'[1]26'!E53</f>
        <v>0</v>
      </c>
      <c r="F51" s="15">
        <f t="shared" si="6"/>
        <v>330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'[1]26'!B54</f>
        <v>165</v>
      </c>
      <c r="C52" s="16">
        <f>'[1]26'!C54</f>
        <v>0</v>
      </c>
      <c r="D52" s="16">
        <f>'[1]26'!D54</f>
        <v>165</v>
      </c>
      <c r="E52" s="16">
        <f>'[1]26'!E54</f>
        <v>0</v>
      </c>
      <c r="F52" s="15">
        <f t="shared" si="6"/>
        <v>330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'[1]26'!B55</f>
        <v>165</v>
      </c>
      <c r="C53" s="16">
        <f>'[1]26'!C55</f>
        <v>0</v>
      </c>
      <c r="D53" s="16">
        <f>'[1]26'!D55</f>
        <v>165</v>
      </c>
      <c r="E53" s="16">
        <f>'[1]26'!E55</f>
        <v>0</v>
      </c>
      <c r="F53" s="15">
        <f t="shared" si="6"/>
        <v>330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'[1]26'!B56</f>
        <v>165</v>
      </c>
      <c r="C54" s="16">
        <f>'[1]26'!C56</f>
        <v>0</v>
      </c>
      <c r="D54" s="16">
        <f>'[1]26'!D56</f>
        <v>165</v>
      </c>
      <c r="E54" s="16">
        <f>'[1]26'!E56</f>
        <v>0</v>
      </c>
      <c r="F54" s="15">
        <f t="shared" si="6"/>
        <v>330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'[1]26'!B57</f>
        <v>165</v>
      </c>
      <c r="C55" s="16">
        <f>'[1]26'!C57</f>
        <v>0</v>
      </c>
      <c r="D55" s="16">
        <f>'[1]26'!D57</f>
        <v>165</v>
      </c>
      <c r="E55" s="16">
        <f>'[1]26'!E57</f>
        <v>0</v>
      </c>
      <c r="F55" s="15">
        <f t="shared" si="6"/>
        <v>330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'[1]26'!B58</f>
        <v>165</v>
      </c>
      <c r="C56" s="16">
        <f>'[1]26'!C58</f>
        <v>0</v>
      </c>
      <c r="D56" s="16">
        <f>'[1]26'!D58</f>
        <v>165</v>
      </c>
      <c r="E56" s="16">
        <f>'[1]26'!E58</f>
        <v>0</v>
      </c>
      <c r="F56" s="15">
        <f t="shared" si="6"/>
        <v>330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'[1]26'!B59</f>
        <v>165</v>
      </c>
      <c r="C57" s="16">
        <f>'[1]26'!C59</f>
        <v>0</v>
      </c>
      <c r="D57" s="16">
        <f>'[1]26'!D59</f>
        <v>165</v>
      </c>
      <c r="E57" s="16">
        <f>'[1]26'!E59</f>
        <v>0</v>
      </c>
      <c r="F57" s="15">
        <f t="shared" si="6"/>
        <v>330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'[1]26'!B60</f>
        <v>165</v>
      </c>
      <c r="C58" s="16">
        <f>'[1]26'!C60</f>
        <v>0</v>
      </c>
      <c r="D58" s="16">
        <f>'[1]26'!D60</f>
        <v>165</v>
      </c>
      <c r="E58" s="16">
        <f>'[1]26'!E60</f>
        <v>0</v>
      </c>
      <c r="F58" s="15">
        <f t="shared" si="6"/>
        <v>330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'[1]26'!B61</f>
        <v>165</v>
      </c>
      <c r="C59" s="16">
        <f>'[1]26'!C61</f>
        <v>0</v>
      </c>
      <c r="D59" s="16">
        <f>'[1]26'!D61</f>
        <v>165</v>
      </c>
      <c r="E59" s="16">
        <f>'[1]26'!E61</f>
        <v>0</v>
      </c>
      <c r="F59" s="15">
        <f t="shared" si="6"/>
        <v>330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'[1]26'!B62</f>
        <v>165</v>
      </c>
      <c r="C60" s="16">
        <f>'[1]26'!C62</f>
        <v>0</v>
      </c>
      <c r="D60" s="16">
        <f>'[1]26'!D62</f>
        <v>165</v>
      </c>
      <c r="E60" s="16">
        <f>'[1]26'!E62</f>
        <v>0</v>
      </c>
      <c r="F60" s="15">
        <f t="shared" si="6"/>
        <v>330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'[1]26'!B63</f>
        <v>165</v>
      </c>
      <c r="C61" s="16">
        <f>'[1]26'!C63</f>
        <v>0</v>
      </c>
      <c r="D61" s="16">
        <f>'[1]26'!D63</f>
        <v>165</v>
      </c>
      <c r="E61" s="16">
        <f>'[1]26'!E63</f>
        <v>0</v>
      </c>
      <c r="F61" s="15">
        <f t="shared" si="6"/>
        <v>330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'[1]26'!B64</f>
        <v>165</v>
      </c>
      <c r="C62" s="16">
        <f>'[1]26'!C64</f>
        <v>0</v>
      </c>
      <c r="D62" s="16">
        <f>'[1]26'!D64</f>
        <v>165</v>
      </c>
      <c r="E62" s="16">
        <f>'[1]26'!E64</f>
        <v>0</v>
      </c>
      <c r="F62" s="15">
        <f t="shared" si="6"/>
        <v>330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'[1]26'!B65</f>
        <v>165</v>
      </c>
      <c r="C63" s="16">
        <f>'[1]26'!C65</f>
        <v>0</v>
      </c>
      <c r="D63" s="16">
        <f>'[1]26'!D65</f>
        <v>165</v>
      </c>
      <c r="E63" s="16">
        <f>'[1]26'!E65</f>
        <v>0</v>
      </c>
      <c r="F63" s="15">
        <f t="shared" si="6"/>
        <v>330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'[1]26'!B66</f>
        <v>165</v>
      </c>
      <c r="C64" s="16">
        <f>'[1]26'!C66</f>
        <v>0</v>
      </c>
      <c r="D64" s="16">
        <f>'[1]26'!D66</f>
        <v>165</v>
      </c>
      <c r="E64" s="16">
        <f>'[1]26'!E66</f>
        <v>0</v>
      </c>
      <c r="F64" s="15">
        <f t="shared" si="6"/>
        <v>330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'[1]26'!B67</f>
        <v>165</v>
      </c>
      <c r="C65" s="16">
        <f>'[1]26'!C67</f>
        <v>0</v>
      </c>
      <c r="D65" s="16">
        <f>'[1]26'!D67</f>
        <v>165</v>
      </c>
      <c r="E65" s="16">
        <f>'[1]26'!E67</f>
        <v>0</v>
      </c>
      <c r="F65" s="15">
        <f t="shared" si="6"/>
        <v>330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'[1]26'!B68</f>
        <v>165</v>
      </c>
      <c r="C66" s="16">
        <f>'[1]26'!C68</f>
        <v>0</v>
      </c>
      <c r="D66" s="16">
        <f>'[1]26'!D68</f>
        <v>165</v>
      </c>
      <c r="E66" s="16">
        <f>'[1]26'!E68</f>
        <v>0</v>
      </c>
      <c r="F66" s="15">
        <f t="shared" si="6"/>
        <v>330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'[1]26'!B69</f>
        <v>165</v>
      </c>
      <c r="C67" s="16">
        <f>'[1]26'!C69</f>
        <v>0</v>
      </c>
      <c r="D67" s="16">
        <f>'[1]26'!D69</f>
        <v>165</v>
      </c>
      <c r="E67" s="16">
        <f>'[1]26'!E69</f>
        <v>0</v>
      </c>
      <c r="F67" s="15">
        <f t="shared" si="6"/>
        <v>330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'[1]26'!B70</f>
        <v>165</v>
      </c>
      <c r="C68" s="16">
        <f>'[1]26'!C70</f>
        <v>0</v>
      </c>
      <c r="D68" s="16">
        <f>'[1]26'!D70</f>
        <v>165</v>
      </c>
      <c r="E68" s="16">
        <f>'[1]26'!E70</f>
        <v>0</v>
      </c>
      <c r="F68" s="15">
        <f t="shared" si="6"/>
        <v>330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'[1]26'!B71</f>
        <v>165</v>
      </c>
      <c r="C69" s="16">
        <f>'[1]26'!C71</f>
        <v>0</v>
      </c>
      <c r="D69" s="16">
        <f>'[1]26'!D71</f>
        <v>165</v>
      </c>
      <c r="E69" s="16">
        <f>'[1]26'!E71</f>
        <v>0</v>
      </c>
      <c r="F69" s="15">
        <f t="shared" ref="F69:F98" si="17">SUM(B69:E69)</f>
        <v>330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'[1]26'!B72</f>
        <v>165</v>
      </c>
      <c r="C70" s="16">
        <f>'[1]26'!C72</f>
        <v>0</v>
      </c>
      <c r="D70" s="16">
        <f>'[1]26'!D72</f>
        <v>165</v>
      </c>
      <c r="E70" s="16">
        <f>'[1]26'!E72</f>
        <v>0</v>
      </c>
      <c r="F70" s="15">
        <f t="shared" si="17"/>
        <v>330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'[1]26'!B73</f>
        <v>165</v>
      </c>
      <c r="C71" s="16">
        <f>'[1]26'!C73</f>
        <v>0</v>
      </c>
      <c r="D71" s="16">
        <f>'[1]26'!D73</f>
        <v>165</v>
      </c>
      <c r="E71" s="16">
        <f>'[1]26'!E73</f>
        <v>0</v>
      </c>
      <c r="F71" s="15">
        <f t="shared" si="17"/>
        <v>330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'[1]26'!B74</f>
        <v>165</v>
      </c>
      <c r="C72" s="16">
        <f>'[1]26'!C74</f>
        <v>0</v>
      </c>
      <c r="D72" s="16">
        <f>'[1]26'!D74</f>
        <v>165</v>
      </c>
      <c r="E72" s="16">
        <f>'[1]26'!E74</f>
        <v>0</v>
      </c>
      <c r="F72" s="15">
        <f t="shared" si="17"/>
        <v>330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'[1]26'!B75</f>
        <v>165</v>
      </c>
      <c r="C73" s="16">
        <f>'[1]26'!C75</f>
        <v>0</v>
      </c>
      <c r="D73" s="16">
        <f>'[1]26'!D75</f>
        <v>165</v>
      </c>
      <c r="E73" s="16">
        <f>'[1]26'!E75</f>
        <v>0</v>
      </c>
      <c r="F73" s="15">
        <f t="shared" si="17"/>
        <v>330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'[1]26'!B76</f>
        <v>165</v>
      </c>
      <c r="C74" s="16">
        <f>'[1]26'!C76</f>
        <v>0</v>
      </c>
      <c r="D74" s="16">
        <f>'[1]26'!D76</f>
        <v>165</v>
      </c>
      <c r="E74" s="16">
        <f>'[1]26'!E76</f>
        <v>0</v>
      </c>
      <c r="F74" s="15">
        <f t="shared" si="17"/>
        <v>330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'[1]26'!B77</f>
        <v>165</v>
      </c>
      <c r="C75" s="16">
        <f>'[1]26'!C77</f>
        <v>0</v>
      </c>
      <c r="D75" s="16">
        <f>'[1]26'!D77</f>
        <v>165</v>
      </c>
      <c r="E75" s="16">
        <f>'[1]26'!E77</f>
        <v>0</v>
      </c>
      <c r="F75" s="15">
        <f t="shared" si="17"/>
        <v>330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'[1]26'!B78</f>
        <v>165</v>
      </c>
      <c r="C76" s="16">
        <f>'[1]26'!C78</f>
        <v>0</v>
      </c>
      <c r="D76" s="16">
        <f>'[1]26'!D78</f>
        <v>165</v>
      </c>
      <c r="E76" s="16">
        <f>'[1]26'!E78</f>
        <v>0</v>
      </c>
      <c r="F76" s="15">
        <f t="shared" si="17"/>
        <v>330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'[1]26'!B79</f>
        <v>165</v>
      </c>
      <c r="C77" s="16">
        <f>'[1]26'!C79</f>
        <v>0</v>
      </c>
      <c r="D77" s="16">
        <f>'[1]26'!D79</f>
        <v>165</v>
      </c>
      <c r="E77" s="16">
        <f>'[1]26'!E79</f>
        <v>0</v>
      </c>
      <c r="F77" s="15">
        <f t="shared" si="17"/>
        <v>330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'[1]26'!B80</f>
        <v>165</v>
      </c>
      <c r="C78" s="16">
        <f>'[1]26'!C80</f>
        <v>0</v>
      </c>
      <c r="D78" s="16">
        <f>'[1]26'!D80</f>
        <v>165</v>
      </c>
      <c r="E78" s="16">
        <f>'[1]26'!E80</f>
        <v>0</v>
      </c>
      <c r="F78" s="15">
        <f t="shared" si="17"/>
        <v>330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'[1]26'!B81</f>
        <v>165</v>
      </c>
      <c r="C79" s="16">
        <f>'[1]26'!C81</f>
        <v>0</v>
      </c>
      <c r="D79" s="16">
        <f>'[1]26'!D81</f>
        <v>165</v>
      </c>
      <c r="E79" s="16">
        <f>'[1]26'!E81</f>
        <v>0</v>
      </c>
      <c r="F79" s="15">
        <f t="shared" si="17"/>
        <v>330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'[1]26'!B82</f>
        <v>165</v>
      </c>
      <c r="C80" s="16">
        <f>'[1]26'!C82</f>
        <v>0</v>
      </c>
      <c r="D80" s="16">
        <f>'[1]26'!D82</f>
        <v>165</v>
      </c>
      <c r="E80" s="16">
        <f>'[1]26'!E82</f>
        <v>0</v>
      </c>
      <c r="F80" s="15">
        <f t="shared" si="17"/>
        <v>330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'[1]26'!B83</f>
        <v>165</v>
      </c>
      <c r="C81" s="16">
        <f>'[1]26'!C83</f>
        <v>0</v>
      </c>
      <c r="D81" s="16">
        <f>'[1]26'!D83</f>
        <v>165</v>
      </c>
      <c r="E81" s="16">
        <f>'[1]26'!E83</f>
        <v>0</v>
      </c>
      <c r="F81" s="15">
        <f t="shared" si="17"/>
        <v>330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'[1]26'!B84</f>
        <v>165</v>
      </c>
      <c r="C82" s="16">
        <f>'[1]26'!C84</f>
        <v>0</v>
      </c>
      <c r="D82" s="16">
        <f>'[1]26'!D84</f>
        <v>165</v>
      </c>
      <c r="E82" s="16">
        <f>'[1]26'!E84</f>
        <v>0</v>
      </c>
      <c r="F82" s="15">
        <f t="shared" si="17"/>
        <v>330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'[1]26'!B85</f>
        <v>165</v>
      </c>
      <c r="C83" s="16">
        <f>'[1]26'!C85</f>
        <v>0</v>
      </c>
      <c r="D83" s="16">
        <f>'[1]26'!D85</f>
        <v>165</v>
      </c>
      <c r="E83" s="16">
        <f>'[1]26'!E85</f>
        <v>0</v>
      </c>
      <c r="F83" s="15">
        <f t="shared" si="17"/>
        <v>330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'[1]26'!B86</f>
        <v>165</v>
      </c>
      <c r="C84" s="16">
        <f>'[1]26'!C86</f>
        <v>0</v>
      </c>
      <c r="D84" s="16">
        <f>'[1]26'!D86</f>
        <v>165</v>
      </c>
      <c r="E84" s="16">
        <f>'[1]26'!E86</f>
        <v>0</v>
      </c>
      <c r="F84" s="15">
        <f t="shared" si="17"/>
        <v>330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'[1]26'!B87</f>
        <v>165</v>
      </c>
      <c r="C85" s="16">
        <f>'[1]26'!C87</f>
        <v>0</v>
      </c>
      <c r="D85" s="16">
        <f>'[1]26'!D87</f>
        <v>165</v>
      </c>
      <c r="E85" s="16">
        <f>'[1]26'!E87</f>
        <v>0</v>
      </c>
      <c r="F85" s="15">
        <f t="shared" si="17"/>
        <v>330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'[1]26'!B88</f>
        <v>165</v>
      </c>
      <c r="C86" s="16">
        <f>'[1]26'!C88</f>
        <v>0</v>
      </c>
      <c r="D86" s="16">
        <f>'[1]26'!D88</f>
        <v>165</v>
      </c>
      <c r="E86" s="16">
        <f>'[1]26'!E88</f>
        <v>0</v>
      </c>
      <c r="F86" s="15">
        <f t="shared" si="17"/>
        <v>330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'[1]26'!B89</f>
        <v>165</v>
      </c>
      <c r="C87" s="16">
        <f>'[1]26'!C89</f>
        <v>0</v>
      </c>
      <c r="D87" s="16">
        <f>'[1]26'!D89</f>
        <v>165</v>
      </c>
      <c r="E87" s="16">
        <f>'[1]26'!E89</f>
        <v>0</v>
      </c>
      <c r="F87" s="15">
        <f t="shared" si="17"/>
        <v>330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'[1]26'!B90</f>
        <v>165</v>
      </c>
      <c r="C88" s="16">
        <f>'[1]26'!C90</f>
        <v>0</v>
      </c>
      <c r="D88" s="16">
        <f>'[1]26'!D90</f>
        <v>165</v>
      </c>
      <c r="E88" s="16">
        <f>'[1]26'!E90</f>
        <v>0</v>
      </c>
      <c r="F88" s="15">
        <f t="shared" si="17"/>
        <v>330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'[1]26'!B91</f>
        <v>165</v>
      </c>
      <c r="C89" s="16">
        <f>'[1]26'!C91</f>
        <v>0</v>
      </c>
      <c r="D89" s="16">
        <f>'[1]26'!D91</f>
        <v>165</v>
      </c>
      <c r="E89" s="16">
        <f>'[1]26'!E91</f>
        <v>0</v>
      </c>
      <c r="F89" s="15">
        <f t="shared" si="17"/>
        <v>330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'[1]26'!B92</f>
        <v>165</v>
      </c>
      <c r="C90" s="16">
        <f>'[1]26'!C92</f>
        <v>0</v>
      </c>
      <c r="D90" s="16">
        <f>'[1]26'!D92</f>
        <v>165</v>
      </c>
      <c r="E90" s="16">
        <f>'[1]26'!E92</f>
        <v>0</v>
      </c>
      <c r="F90" s="15">
        <f t="shared" si="17"/>
        <v>330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'[1]26'!B93</f>
        <v>165</v>
      </c>
      <c r="C91" s="16">
        <f>'[1]26'!C93</f>
        <v>0</v>
      </c>
      <c r="D91" s="16">
        <f>'[1]26'!D93</f>
        <v>165</v>
      </c>
      <c r="E91" s="16">
        <f>'[1]26'!E93</f>
        <v>0</v>
      </c>
      <c r="F91" s="15">
        <f t="shared" si="17"/>
        <v>330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'[1]26'!B94</f>
        <v>165</v>
      </c>
      <c r="C92" s="16">
        <f>'[1]26'!C94</f>
        <v>0</v>
      </c>
      <c r="D92" s="16">
        <f>'[1]26'!D94</f>
        <v>165</v>
      </c>
      <c r="E92" s="16">
        <f>'[1]26'!E94</f>
        <v>0</v>
      </c>
      <c r="F92" s="15">
        <f t="shared" si="17"/>
        <v>330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'[1]26'!B95</f>
        <v>165</v>
      </c>
      <c r="C93" s="16">
        <f>'[1]26'!C95</f>
        <v>0</v>
      </c>
      <c r="D93" s="16">
        <f>'[1]26'!D95</f>
        <v>165</v>
      </c>
      <c r="E93" s="16">
        <f>'[1]26'!E95</f>
        <v>0</v>
      </c>
      <c r="F93" s="15">
        <f t="shared" si="17"/>
        <v>330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'[1]26'!B96</f>
        <v>165</v>
      </c>
      <c r="C94" s="16">
        <f>'[1]26'!C96</f>
        <v>0</v>
      </c>
      <c r="D94" s="16">
        <f>'[1]26'!D96</f>
        <v>165</v>
      </c>
      <c r="E94" s="16">
        <f>'[1]26'!E96</f>
        <v>0</v>
      </c>
      <c r="F94" s="15">
        <f t="shared" si="17"/>
        <v>330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'[1]26'!B97</f>
        <v>165</v>
      </c>
      <c r="C95" s="16">
        <f>'[1]26'!C97</f>
        <v>0</v>
      </c>
      <c r="D95" s="16">
        <f>'[1]26'!D97</f>
        <v>165</v>
      </c>
      <c r="E95" s="16">
        <f>'[1]26'!E97</f>
        <v>0</v>
      </c>
      <c r="F95" s="15">
        <f t="shared" si="17"/>
        <v>330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'[1]26'!B98</f>
        <v>165</v>
      </c>
      <c r="C96" s="16">
        <f>'[1]26'!C98</f>
        <v>0</v>
      </c>
      <c r="D96" s="16">
        <f>'[1]26'!D98</f>
        <v>165</v>
      </c>
      <c r="E96" s="16">
        <f>'[1]26'!E98</f>
        <v>0</v>
      </c>
      <c r="F96" s="15">
        <f t="shared" si="17"/>
        <v>330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'[1]26'!B99</f>
        <v>165</v>
      </c>
      <c r="C97" s="16">
        <f>'[1]26'!C99</f>
        <v>0</v>
      </c>
      <c r="D97" s="16">
        <f>'[1]26'!D99</f>
        <v>165</v>
      </c>
      <c r="E97" s="16">
        <f>'[1]26'!E99</f>
        <v>0</v>
      </c>
      <c r="F97" s="15">
        <f t="shared" si="17"/>
        <v>330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'[1]26'!B100</f>
        <v>165</v>
      </c>
      <c r="C98" s="16">
        <f>'[1]26'!C100</f>
        <v>0</v>
      </c>
      <c r="D98" s="16">
        <f>'[1]26'!D100</f>
        <v>165</v>
      </c>
      <c r="E98" s="16">
        <f>'[1]26'!E100</f>
        <v>0</v>
      </c>
      <c r="F98" s="15">
        <f t="shared" si="17"/>
        <v>330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45714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'[2]26'!B5</f>
        <v>0</v>
      </c>
      <c r="C3" s="202">
        <f>'[2]26'!C5</f>
        <v>60</v>
      </c>
      <c r="D3" s="202">
        <f>'[2]26'!D5</f>
        <v>0</v>
      </c>
      <c r="E3" s="202">
        <f>'[2]26'!E5</f>
        <v>0</v>
      </c>
      <c r="F3" s="15">
        <f>SUM(B3:E3)</f>
        <v>60</v>
      </c>
      <c r="G3" s="201">
        <f>'[2]26'!H5</f>
        <v>0</v>
      </c>
      <c r="H3" s="202">
        <f>'[2]26'!I5</f>
        <v>-0.25</v>
      </c>
      <c r="I3" s="202">
        <f>'[2]26'!J5</f>
        <v>0</v>
      </c>
      <c r="J3" s="202">
        <f>'[2]26'!K5</f>
        <v>0</v>
      </c>
      <c r="K3" s="15">
        <f>SUM(G3:J3)</f>
        <v>-0.25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-0.25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-0.65</v>
      </c>
      <c r="R3" s="18">
        <v>0.4</v>
      </c>
      <c r="S3" s="18"/>
    </row>
    <row r="4" spans="1:19">
      <c r="A4" s="8" t="s">
        <v>46</v>
      </c>
      <c r="B4" s="201">
        <f>'[2]26'!B6</f>
        <v>0</v>
      </c>
      <c r="C4" s="202">
        <f>'[2]26'!C6</f>
        <v>60</v>
      </c>
      <c r="D4" s="202">
        <f>'[2]26'!D6</f>
        <v>0</v>
      </c>
      <c r="E4" s="202">
        <f>'[2]26'!E6</f>
        <v>0</v>
      </c>
      <c r="F4" s="15">
        <f>SUM(B4:E4)</f>
        <v>60</v>
      </c>
      <c r="G4" s="201">
        <f>'[2]26'!H6</f>
        <v>0</v>
      </c>
      <c r="H4" s="202">
        <f>'[2]26'!I6</f>
        <v>-0.25</v>
      </c>
      <c r="I4" s="202">
        <f>'[2]26'!J6</f>
        <v>0</v>
      </c>
      <c r="J4" s="202">
        <f>'[2]26'!K6</f>
        <v>0</v>
      </c>
      <c r="K4" s="15">
        <f t="shared" ref="K4:K67" si="3">SUM(G4:J4)</f>
        <v>-0.25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-0.25</v>
      </c>
      <c r="O4" s="16">
        <f t="shared" si="1"/>
        <v>0</v>
      </c>
      <c r="P4" s="16">
        <f t="shared" si="2"/>
        <v>0</v>
      </c>
      <c r="Q4" s="17">
        <f t="shared" ref="Q4:Q67" si="5">SUM(M4:P4)</f>
        <v>-0.65</v>
      </c>
      <c r="R4" s="18">
        <v>0.4</v>
      </c>
      <c r="S4" s="18"/>
    </row>
    <row r="5" spans="1:19">
      <c r="A5" s="8" t="s">
        <v>47</v>
      </c>
      <c r="B5" s="201">
        <f>'[2]26'!B7</f>
        <v>0</v>
      </c>
      <c r="C5" s="202">
        <f>'[2]26'!C7</f>
        <v>60</v>
      </c>
      <c r="D5" s="202">
        <f>'[2]26'!D7</f>
        <v>0</v>
      </c>
      <c r="E5" s="202">
        <f>'[2]26'!E7</f>
        <v>0</v>
      </c>
      <c r="F5" s="15">
        <f t="shared" ref="F5:F68" si="6">SUM(B5:E5)</f>
        <v>60</v>
      </c>
      <c r="G5" s="201">
        <f>'[2]26'!H7</f>
        <v>0</v>
      </c>
      <c r="H5" s="202">
        <f>'[2]26'!I7</f>
        <v>-0.25</v>
      </c>
      <c r="I5" s="202">
        <f>'[2]26'!J7</f>
        <v>0</v>
      </c>
      <c r="J5" s="202">
        <f>'[2]26'!K7</f>
        <v>0</v>
      </c>
      <c r="K5" s="15">
        <f t="shared" si="3"/>
        <v>-0.25</v>
      </c>
      <c r="L5" s="18">
        <f>frq!C5</f>
        <v>1</v>
      </c>
      <c r="M5" s="125">
        <f t="shared" si="4"/>
        <v>-0.4</v>
      </c>
      <c r="N5" s="16">
        <f t="shared" si="0"/>
        <v>-0.25</v>
      </c>
      <c r="O5" s="16">
        <f t="shared" si="1"/>
        <v>0</v>
      </c>
      <c r="P5" s="16">
        <f t="shared" si="2"/>
        <v>0</v>
      </c>
      <c r="Q5" s="17">
        <f t="shared" si="5"/>
        <v>-0.65</v>
      </c>
      <c r="R5" s="18">
        <v>0.4</v>
      </c>
      <c r="S5" s="18"/>
    </row>
    <row r="6" spans="1:19">
      <c r="A6" s="8" t="s">
        <v>48</v>
      </c>
      <c r="B6" s="201">
        <f>'[2]26'!B8</f>
        <v>0</v>
      </c>
      <c r="C6" s="202">
        <f>'[2]26'!C8</f>
        <v>60</v>
      </c>
      <c r="D6" s="202">
        <f>'[2]26'!D8</f>
        <v>0</v>
      </c>
      <c r="E6" s="202">
        <f>'[2]26'!E8</f>
        <v>0</v>
      </c>
      <c r="F6" s="15">
        <f t="shared" si="6"/>
        <v>60</v>
      </c>
      <c r="G6" s="201">
        <f>'[2]26'!H8</f>
        <v>0</v>
      </c>
      <c r="H6" s="202">
        <f>'[2]26'!I8</f>
        <v>-0.25</v>
      </c>
      <c r="I6" s="202">
        <f>'[2]26'!J8</f>
        <v>0</v>
      </c>
      <c r="J6" s="202">
        <f>'[2]26'!K8</f>
        <v>0</v>
      </c>
      <c r="K6" s="15">
        <f t="shared" si="3"/>
        <v>-0.25</v>
      </c>
      <c r="L6" s="18">
        <f>frq!C6</f>
        <v>1</v>
      </c>
      <c r="M6" s="125">
        <f t="shared" si="4"/>
        <v>-0.4</v>
      </c>
      <c r="N6" s="16">
        <f t="shared" si="0"/>
        <v>-0.25</v>
      </c>
      <c r="O6" s="16">
        <f t="shared" si="1"/>
        <v>0</v>
      </c>
      <c r="P6" s="16">
        <f t="shared" si="2"/>
        <v>0</v>
      </c>
      <c r="Q6" s="17">
        <f t="shared" si="5"/>
        <v>-0.65</v>
      </c>
      <c r="R6" s="18">
        <v>0.4</v>
      </c>
      <c r="S6" s="18"/>
    </row>
    <row r="7" spans="1:19">
      <c r="A7" s="8" t="s">
        <v>49</v>
      </c>
      <c r="B7" s="201">
        <f>'[2]26'!B9</f>
        <v>0</v>
      </c>
      <c r="C7" s="202">
        <f>'[2]26'!C9</f>
        <v>60</v>
      </c>
      <c r="D7" s="202">
        <f>'[2]26'!D9</f>
        <v>0</v>
      </c>
      <c r="E7" s="202">
        <f>'[2]26'!E9</f>
        <v>0</v>
      </c>
      <c r="F7" s="15">
        <f t="shared" si="6"/>
        <v>60</v>
      </c>
      <c r="G7" s="201">
        <f>'[2]26'!H9</f>
        <v>0</v>
      </c>
      <c r="H7" s="202">
        <f>'[2]26'!I9</f>
        <v>-0.25</v>
      </c>
      <c r="I7" s="202">
        <f>'[2]26'!J9</f>
        <v>0</v>
      </c>
      <c r="J7" s="202">
        <f>'[2]26'!K9</f>
        <v>0</v>
      </c>
      <c r="K7" s="15">
        <f t="shared" si="3"/>
        <v>-0.25</v>
      </c>
      <c r="L7" s="18">
        <f>frq!C7</f>
        <v>1</v>
      </c>
      <c r="M7" s="125">
        <f t="shared" si="4"/>
        <v>-0.4</v>
      </c>
      <c r="N7" s="16">
        <f t="shared" si="0"/>
        <v>-0.25</v>
      </c>
      <c r="O7" s="16">
        <f t="shared" si="1"/>
        <v>0</v>
      </c>
      <c r="P7" s="16">
        <f t="shared" si="2"/>
        <v>0</v>
      </c>
      <c r="Q7" s="17">
        <f t="shared" si="5"/>
        <v>-0.65</v>
      </c>
      <c r="R7" s="18">
        <v>0.4</v>
      </c>
      <c r="S7" s="18"/>
    </row>
    <row r="8" spans="1:19">
      <c r="A8" s="8" t="s">
        <v>50</v>
      </c>
      <c r="B8" s="201">
        <f>'[2]26'!B10</f>
        <v>0</v>
      </c>
      <c r="C8" s="202">
        <f>'[2]26'!C10</f>
        <v>60</v>
      </c>
      <c r="D8" s="202">
        <f>'[2]26'!D10</f>
        <v>0</v>
      </c>
      <c r="E8" s="202">
        <f>'[2]26'!E10</f>
        <v>0</v>
      </c>
      <c r="F8" s="15">
        <f t="shared" si="6"/>
        <v>60</v>
      </c>
      <c r="G8" s="201">
        <f>'[2]26'!H10</f>
        <v>0</v>
      </c>
      <c r="H8" s="202">
        <f>'[2]26'!I10</f>
        <v>-0.25</v>
      </c>
      <c r="I8" s="202">
        <f>'[2]26'!J10</f>
        <v>0</v>
      </c>
      <c r="J8" s="202">
        <f>'[2]26'!K10</f>
        <v>0</v>
      </c>
      <c r="K8" s="15">
        <f t="shared" si="3"/>
        <v>-0.25</v>
      </c>
      <c r="L8" s="18">
        <f>frq!C8</f>
        <v>1</v>
      </c>
      <c r="M8" s="125">
        <f t="shared" si="4"/>
        <v>-0.4</v>
      </c>
      <c r="N8" s="16">
        <f t="shared" si="0"/>
        <v>-0.25</v>
      </c>
      <c r="O8" s="16">
        <f t="shared" si="1"/>
        <v>0</v>
      </c>
      <c r="P8" s="16">
        <f t="shared" si="2"/>
        <v>0</v>
      </c>
      <c r="Q8" s="17">
        <f t="shared" si="5"/>
        <v>-0.65</v>
      </c>
      <c r="R8" s="18">
        <v>0.4</v>
      </c>
      <c r="S8" s="18"/>
    </row>
    <row r="9" spans="1:19">
      <c r="A9" s="8" t="s">
        <v>51</v>
      </c>
      <c r="B9" s="201">
        <f>'[2]26'!B11</f>
        <v>0</v>
      </c>
      <c r="C9" s="202">
        <f>'[2]26'!C11</f>
        <v>60</v>
      </c>
      <c r="D9" s="202">
        <f>'[2]26'!D11</f>
        <v>0</v>
      </c>
      <c r="E9" s="202">
        <f>'[2]26'!E11</f>
        <v>0</v>
      </c>
      <c r="F9" s="15">
        <f t="shared" si="6"/>
        <v>60</v>
      </c>
      <c r="G9" s="201">
        <f>'[2]26'!H11</f>
        <v>0</v>
      </c>
      <c r="H9" s="202">
        <f>'[2]26'!I11</f>
        <v>-0.25</v>
      </c>
      <c r="I9" s="202">
        <f>'[2]26'!J11</f>
        <v>0</v>
      </c>
      <c r="J9" s="202">
        <f>'[2]26'!K11</f>
        <v>0</v>
      </c>
      <c r="K9" s="15">
        <f t="shared" si="3"/>
        <v>-0.25</v>
      </c>
      <c r="L9" s="18">
        <f>frq!C9</f>
        <v>1</v>
      </c>
      <c r="M9" s="125">
        <f t="shared" si="4"/>
        <v>-0.4</v>
      </c>
      <c r="N9" s="16">
        <f t="shared" si="0"/>
        <v>-0.25</v>
      </c>
      <c r="O9" s="16">
        <f t="shared" si="1"/>
        <v>0</v>
      </c>
      <c r="P9" s="16">
        <f t="shared" si="2"/>
        <v>0</v>
      </c>
      <c r="Q9" s="17">
        <f t="shared" si="5"/>
        <v>-0.65</v>
      </c>
      <c r="R9" s="18">
        <v>0.4</v>
      </c>
      <c r="S9" s="18"/>
    </row>
    <row r="10" spans="1:19">
      <c r="A10" s="8" t="s">
        <v>52</v>
      </c>
      <c r="B10" s="201">
        <f>'[2]26'!B12</f>
        <v>0</v>
      </c>
      <c r="C10" s="202">
        <f>'[2]26'!C12</f>
        <v>60</v>
      </c>
      <c r="D10" s="202">
        <f>'[2]26'!D12</f>
        <v>0</v>
      </c>
      <c r="E10" s="202">
        <f>'[2]26'!E12</f>
        <v>0</v>
      </c>
      <c r="F10" s="15">
        <f t="shared" si="6"/>
        <v>60</v>
      </c>
      <c r="G10" s="201">
        <f>'[2]26'!H12</f>
        <v>0</v>
      </c>
      <c r="H10" s="202">
        <f>'[2]26'!I12</f>
        <v>-0.25</v>
      </c>
      <c r="I10" s="202">
        <f>'[2]26'!J12</f>
        <v>0</v>
      </c>
      <c r="J10" s="202">
        <f>'[2]26'!K12</f>
        <v>0</v>
      </c>
      <c r="K10" s="15">
        <f t="shared" si="3"/>
        <v>-0.25</v>
      </c>
      <c r="L10" s="18">
        <f>frq!C10</f>
        <v>1</v>
      </c>
      <c r="M10" s="125">
        <f t="shared" si="4"/>
        <v>-0.4</v>
      </c>
      <c r="N10" s="16">
        <f t="shared" si="0"/>
        <v>-0.25</v>
      </c>
      <c r="O10" s="16">
        <f t="shared" si="1"/>
        <v>0</v>
      </c>
      <c r="P10" s="16">
        <f t="shared" si="2"/>
        <v>0</v>
      </c>
      <c r="Q10" s="17">
        <f t="shared" si="5"/>
        <v>-0.65</v>
      </c>
      <c r="R10" s="18">
        <v>0.4</v>
      </c>
      <c r="S10" s="18"/>
    </row>
    <row r="11" spans="1:19">
      <c r="A11" s="8" t="s">
        <v>53</v>
      </c>
      <c r="B11" s="201">
        <f>'[2]26'!B13</f>
        <v>0</v>
      </c>
      <c r="C11" s="202">
        <f>'[2]26'!C13</f>
        <v>60</v>
      </c>
      <c r="D11" s="202">
        <f>'[2]26'!D13</f>
        <v>0</v>
      </c>
      <c r="E11" s="202">
        <f>'[2]26'!E13</f>
        <v>0</v>
      </c>
      <c r="F11" s="15">
        <f t="shared" si="6"/>
        <v>60</v>
      </c>
      <c r="G11" s="201">
        <f>'[2]26'!H13</f>
        <v>0</v>
      </c>
      <c r="H11" s="202">
        <f>'[2]26'!I13</f>
        <v>-0.25</v>
      </c>
      <c r="I11" s="202">
        <f>'[2]26'!J13</f>
        <v>0</v>
      </c>
      <c r="J11" s="202">
        <f>'[2]26'!K13</f>
        <v>0</v>
      </c>
      <c r="K11" s="15">
        <f t="shared" si="3"/>
        <v>-0.25</v>
      </c>
      <c r="L11" s="18">
        <f>frq!C11</f>
        <v>1</v>
      </c>
      <c r="M11" s="125">
        <f t="shared" si="4"/>
        <v>-0.4</v>
      </c>
      <c r="N11" s="16">
        <f t="shared" si="0"/>
        <v>-0.25</v>
      </c>
      <c r="O11" s="16">
        <f t="shared" si="1"/>
        <v>0</v>
      </c>
      <c r="P11" s="16">
        <f t="shared" si="2"/>
        <v>0</v>
      </c>
      <c r="Q11" s="17">
        <f t="shared" si="5"/>
        <v>-0.65</v>
      </c>
      <c r="R11" s="18">
        <v>0.4</v>
      </c>
      <c r="S11" s="18"/>
    </row>
    <row r="12" spans="1:19">
      <c r="A12" s="8" t="s">
        <v>54</v>
      </c>
      <c r="B12" s="201">
        <f>'[2]26'!B14</f>
        <v>0</v>
      </c>
      <c r="C12" s="202">
        <f>'[2]26'!C14</f>
        <v>60</v>
      </c>
      <c r="D12" s="202">
        <f>'[2]26'!D14</f>
        <v>0</v>
      </c>
      <c r="E12" s="202">
        <f>'[2]26'!E14</f>
        <v>0</v>
      </c>
      <c r="F12" s="15">
        <f t="shared" si="6"/>
        <v>60</v>
      </c>
      <c r="G12" s="201">
        <f>'[2]26'!H14</f>
        <v>0</v>
      </c>
      <c r="H12" s="202">
        <f>'[2]26'!I14</f>
        <v>-0.25</v>
      </c>
      <c r="I12" s="202">
        <f>'[2]26'!J14</f>
        <v>0</v>
      </c>
      <c r="J12" s="202">
        <f>'[2]26'!K14</f>
        <v>0</v>
      </c>
      <c r="K12" s="15">
        <f t="shared" si="3"/>
        <v>-0.25</v>
      </c>
      <c r="L12" s="18">
        <f>frq!C12</f>
        <v>1</v>
      </c>
      <c r="M12" s="125">
        <f t="shared" si="4"/>
        <v>-0.4</v>
      </c>
      <c r="N12" s="16">
        <f t="shared" si="0"/>
        <v>-0.25</v>
      </c>
      <c r="O12" s="16">
        <f t="shared" si="1"/>
        <v>0</v>
      </c>
      <c r="P12" s="16">
        <f t="shared" si="2"/>
        <v>0</v>
      </c>
      <c r="Q12" s="17">
        <f t="shared" si="5"/>
        <v>-0.65</v>
      </c>
      <c r="R12" s="18">
        <v>0.4</v>
      </c>
      <c r="S12" s="18"/>
    </row>
    <row r="13" spans="1:19">
      <c r="A13" s="8" t="s">
        <v>55</v>
      </c>
      <c r="B13" s="201">
        <f>'[2]26'!B15</f>
        <v>0</v>
      </c>
      <c r="C13" s="202">
        <f>'[2]26'!C15</f>
        <v>60</v>
      </c>
      <c r="D13" s="202">
        <f>'[2]26'!D15</f>
        <v>0</v>
      </c>
      <c r="E13" s="202">
        <f>'[2]26'!E15</f>
        <v>0</v>
      </c>
      <c r="F13" s="15">
        <f t="shared" si="6"/>
        <v>60</v>
      </c>
      <c r="G13" s="201">
        <f>'[2]26'!H15</f>
        <v>0</v>
      </c>
      <c r="H13" s="202">
        <f>'[2]26'!I15</f>
        <v>-0.25</v>
      </c>
      <c r="I13" s="202">
        <f>'[2]26'!J15</f>
        <v>0</v>
      </c>
      <c r="J13" s="202">
        <f>'[2]26'!K15</f>
        <v>0</v>
      </c>
      <c r="K13" s="15">
        <f t="shared" si="3"/>
        <v>-0.25</v>
      </c>
      <c r="L13" s="18">
        <f>frq!C13</f>
        <v>1</v>
      </c>
      <c r="M13" s="125">
        <f t="shared" si="4"/>
        <v>-0.4</v>
      </c>
      <c r="N13" s="16">
        <f t="shared" si="0"/>
        <v>-0.25</v>
      </c>
      <c r="O13" s="16">
        <f t="shared" si="1"/>
        <v>0</v>
      </c>
      <c r="P13" s="16">
        <f t="shared" si="2"/>
        <v>0</v>
      </c>
      <c r="Q13" s="17">
        <f t="shared" si="5"/>
        <v>-0.65</v>
      </c>
      <c r="R13" s="18">
        <v>0.4</v>
      </c>
      <c r="S13" s="18"/>
    </row>
    <row r="14" spans="1:19">
      <c r="A14" s="8" t="s">
        <v>56</v>
      </c>
      <c r="B14" s="201">
        <f>'[2]26'!B16</f>
        <v>0</v>
      </c>
      <c r="C14" s="202">
        <f>'[2]26'!C16</f>
        <v>60</v>
      </c>
      <c r="D14" s="202">
        <f>'[2]26'!D16</f>
        <v>0</v>
      </c>
      <c r="E14" s="202">
        <f>'[2]26'!E16</f>
        <v>0</v>
      </c>
      <c r="F14" s="15">
        <f t="shared" si="6"/>
        <v>60</v>
      </c>
      <c r="G14" s="201">
        <f>'[2]26'!H16</f>
        <v>0</v>
      </c>
      <c r="H14" s="202">
        <f>'[2]26'!I16</f>
        <v>-0.25</v>
      </c>
      <c r="I14" s="202">
        <f>'[2]26'!J16</f>
        <v>0</v>
      </c>
      <c r="J14" s="202">
        <f>'[2]26'!K16</f>
        <v>0</v>
      </c>
      <c r="K14" s="15">
        <f t="shared" si="3"/>
        <v>-0.25</v>
      </c>
      <c r="L14" s="18">
        <f>frq!C14</f>
        <v>1</v>
      </c>
      <c r="M14" s="125">
        <f t="shared" si="4"/>
        <v>-0.4</v>
      </c>
      <c r="N14" s="16">
        <f t="shared" si="0"/>
        <v>-0.25</v>
      </c>
      <c r="O14" s="16">
        <f t="shared" si="1"/>
        <v>0</v>
      </c>
      <c r="P14" s="16">
        <f t="shared" si="2"/>
        <v>0</v>
      </c>
      <c r="Q14" s="17">
        <f t="shared" si="5"/>
        <v>-0.65</v>
      </c>
      <c r="R14" s="18">
        <v>0.4</v>
      </c>
      <c r="S14" s="18"/>
    </row>
    <row r="15" spans="1:19">
      <c r="A15" s="8" t="s">
        <v>57</v>
      </c>
      <c r="B15" s="201">
        <f>'[2]26'!B17</f>
        <v>0</v>
      </c>
      <c r="C15" s="202">
        <f>'[2]26'!C17</f>
        <v>60</v>
      </c>
      <c r="D15" s="202">
        <f>'[2]26'!D17</f>
        <v>0</v>
      </c>
      <c r="E15" s="202">
        <f>'[2]26'!E17</f>
        <v>0</v>
      </c>
      <c r="F15" s="15">
        <f t="shared" si="6"/>
        <v>60</v>
      </c>
      <c r="G15" s="201">
        <f>'[2]26'!H17</f>
        <v>0</v>
      </c>
      <c r="H15" s="202">
        <f>'[2]26'!I17</f>
        <v>-0.25</v>
      </c>
      <c r="I15" s="202">
        <f>'[2]26'!J17</f>
        <v>0</v>
      </c>
      <c r="J15" s="202">
        <f>'[2]26'!K17</f>
        <v>0</v>
      </c>
      <c r="K15" s="15">
        <f t="shared" si="3"/>
        <v>-0.25</v>
      </c>
      <c r="L15" s="18">
        <f>frq!C15</f>
        <v>1</v>
      </c>
      <c r="M15" s="125">
        <f t="shared" si="4"/>
        <v>-0.4</v>
      </c>
      <c r="N15" s="16">
        <f t="shared" si="0"/>
        <v>-0.25</v>
      </c>
      <c r="O15" s="16">
        <f t="shared" si="1"/>
        <v>0</v>
      </c>
      <c r="P15" s="16">
        <f t="shared" si="2"/>
        <v>0</v>
      </c>
      <c r="Q15" s="17">
        <f t="shared" si="5"/>
        <v>-0.65</v>
      </c>
      <c r="R15" s="18">
        <v>0.4</v>
      </c>
      <c r="S15" s="18"/>
    </row>
    <row r="16" spans="1:19">
      <c r="A16" s="8" t="s">
        <v>58</v>
      </c>
      <c r="B16" s="201">
        <f>'[2]26'!B18</f>
        <v>0</v>
      </c>
      <c r="C16" s="202">
        <f>'[2]26'!C18</f>
        <v>60</v>
      </c>
      <c r="D16" s="202">
        <f>'[2]26'!D18</f>
        <v>0</v>
      </c>
      <c r="E16" s="202">
        <f>'[2]26'!E18</f>
        <v>0</v>
      </c>
      <c r="F16" s="15">
        <f t="shared" si="6"/>
        <v>60</v>
      </c>
      <c r="G16" s="201">
        <f>'[2]26'!H18</f>
        <v>0</v>
      </c>
      <c r="H16" s="202">
        <f>'[2]26'!I18</f>
        <v>-0.25</v>
      </c>
      <c r="I16" s="202">
        <f>'[2]26'!J18</f>
        <v>0</v>
      </c>
      <c r="J16" s="202">
        <f>'[2]26'!K18</f>
        <v>0</v>
      </c>
      <c r="K16" s="15">
        <f t="shared" si="3"/>
        <v>-0.25</v>
      </c>
      <c r="L16" s="18">
        <f>frq!C16</f>
        <v>1</v>
      </c>
      <c r="M16" s="125">
        <f t="shared" si="4"/>
        <v>-0.4</v>
      </c>
      <c r="N16" s="16">
        <f t="shared" si="0"/>
        <v>-0.25</v>
      </c>
      <c r="O16" s="16">
        <f t="shared" si="1"/>
        <v>0</v>
      </c>
      <c r="P16" s="16">
        <f t="shared" si="2"/>
        <v>0</v>
      </c>
      <c r="Q16" s="17">
        <f t="shared" si="5"/>
        <v>-0.65</v>
      </c>
      <c r="R16" s="18">
        <v>0.4</v>
      </c>
      <c r="S16" s="18"/>
    </row>
    <row r="17" spans="1:19">
      <c r="A17" s="8" t="s">
        <v>59</v>
      </c>
      <c r="B17" s="201">
        <f>'[2]26'!B19</f>
        <v>0</v>
      </c>
      <c r="C17" s="202">
        <f>'[2]26'!C19</f>
        <v>60</v>
      </c>
      <c r="D17" s="202">
        <f>'[2]26'!D19</f>
        <v>0</v>
      </c>
      <c r="E17" s="202">
        <f>'[2]26'!E19</f>
        <v>0</v>
      </c>
      <c r="F17" s="15">
        <f t="shared" si="6"/>
        <v>60</v>
      </c>
      <c r="G17" s="201">
        <f>'[2]26'!H19</f>
        <v>0</v>
      </c>
      <c r="H17" s="202">
        <f>'[2]26'!I19</f>
        <v>-0.25</v>
      </c>
      <c r="I17" s="202">
        <f>'[2]26'!J19</f>
        <v>0</v>
      </c>
      <c r="J17" s="202">
        <f>'[2]26'!K19</f>
        <v>0</v>
      </c>
      <c r="K17" s="15">
        <f t="shared" si="3"/>
        <v>-0.25</v>
      </c>
      <c r="L17" s="18">
        <f>frq!C17</f>
        <v>1</v>
      </c>
      <c r="M17" s="125">
        <f t="shared" si="4"/>
        <v>-0.4</v>
      </c>
      <c r="N17" s="16">
        <f t="shared" si="0"/>
        <v>-0.25</v>
      </c>
      <c r="O17" s="16">
        <f t="shared" si="1"/>
        <v>0</v>
      </c>
      <c r="P17" s="16">
        <f t="shared" si="2"/>
        <v>0</v>
      </c>
      <c r="Q17" s="17">
        <f t="shared" si="5"/>
        <v>-0.65</v>
      </c>
      <c r="R17" s="18">
        <v>0.4</v>
      </c>
      <c r="S17" s="18"/>
    </row>
    <row r="18" spans="1:19">
      <c r="A18" s="8" t="s">
        <v>60</v>
      </c>
      <c r="B18" s="201">
        <f>'[2]26'!B20</f>
        <v>0</v>
      </c>
      <c r="C18" s="202">
        <f>'[2]26'!C20</f>
        <v>60</v>
      </c>
      <c r="D18" s="202">
        <f>'[2]26'!D20</f>
        <v>0</v>
      </c>
      <c r="E18" s="202">
        <f>'[2]26'!E20</f>
        <v>0</v>
      </c>
      <c r="F18" s="15">
        <f t="shared" si="6"/>
        <v>60</v>
      </c>
      <c r="G18" s="201">
        <f>'[2]26'!H20</f>
        <v>0</v>
      </c>
      <c r="H18" s="202">
        <f>'[2]26'!I20</f>
        <v>-0.25</v>
      </c>
      <c r="I18" s="202">
        <f>'[2]26'!J20</f>
        <v>0</v>
      </c>
      <c r="J18" s="202">
        <f>'[2]26'!K20</f>
        <v>0</v>
      </c>
      <c r="K18" s="15">
        <f t="shared" si="3"/>
        <v>-0.25</v>
      </c>
      <c r="L18" s="18">
        <f>frq!C18</f>
        <v>1</v>
      </c>
      <c r="M18" s="125">
        <f t="shared" si="4"/>
        <v>-0.4</v>
      </c>
      <c r="N18" s="16">
        <f t="shared" si="0"/>
        <v>-0.25</v>
      </c>
      <c r="O18" s="16">
        <f t="shared" si="1"/>
        <v>0</v>
      </c>
      <c r="P18" s="16">
        <f t="shared" si="2"/>
        <v>0</v>
      </c>
      <c r="Q18" s="17">
        <f t="shared" si="5"/>
        <v>-0.65</v>
      </c>
      <c r="R18" s="18">
        <v>0.4</v>
      </c>
      <c r="S18" s="18"/>
    </row>
    <row r="19" spans="1:19">
      <c r="A19" s="8" t="s">
        <v>61</v>
      </c>
      <c r="B19" s="201">
        <f>'[2]26'!B21</f>
        <v>0</v>
      </c>
      <c r="C19" s="202">
        <f>'[2]26'!C21</f>
        <v>60</v>
      </c>
      <c r="D19" s="202">
        <f>'[2]26'!D21</f>
        <v>0</v>
      </c>
      <c r="E19" s="202">
        <f>'[2]26'!E21</f>
        <v>0</v>
      </c>
      <c r="F19" s="15">
        <f t="shared" si="6"/>
        <v>60</v>
      </c>
      <c r="G19" s="201">
        <f>'[2]26'!H21</f>
        <v>0</v>
      </c>
      <c r="H19" s="202">
        <f>'[2]26'!I21</f>
        <v>-0.25</v>
      </c>
      <c r="I19" s="202">
        <f>'[2]26'!J21</f>
        <v>0</v>
      </c>
      <c r="J19" s="202">
        <f>'[2]26'!K21</f>
        <v>0</v>
      </c>
      <c r="K19" s="15">
        <f t="shared" si="3"/>
        <v>-0.25</v>
      </c>
      <c r="L19" s="18">
        <f>frq!C19</f>
        <v>1</v>
      </c>
      <c r="M19" s="125">
        <f t="shared" si="4"/>
        <v>-0.4</v>
      </c>
      <c r="N19" s="16">
        <f t="shared" si="0"/>
        <v>-0.25</v>
      </c>
      <c r="O19" s="16">
        <f t="shared" si="1"/>
        <v>0</v>
      </c>
      <c r="P19" s="16">
        <f t="shared" si="2"/>
        <v>0</v>
      </c>
      <c r="Q19" s="17">
        <f t="shared" si="5"/>
        <v>-0.65</v>
      </c>
      <c r="R19" s="18">
        <v>0.4</v>
      </c>
      <c r="S19" s="18"/>
    </row>
    <row r="20" spans="1:19">
      <c r="A20" s="8" t="s">
        <v>62</v>
      </c>
      <c r="B20" s="201">
        <f>'[2]26'!B22</f>
        <v>0</v>
      </c>
      <c r="C20" s="202">
        <f>'[2]26'!C22</f>
        <v>60</v>
      </c>
      <c r="D20" s="202">
        <f>'[2]26'!D22</f>
        <v>0</v>
      </c>
      <c r="E20" s="202">
        <f>'[2]26'!E22</f>
        <v>0</v>
      </c>
      <c r="F20" s="15">
        <f t="shared" si="6"/>
        <v>60</v>
      </c>
      <c r="G20" s="201">
        <f>'[2]26'!H22</f>
        <v>0</v>
      </c>
      <c r="H20" s="202">
        <f>'[2]26'!I22</f>
        <v>-0.25</v>
      </c>
      <c r="I20" s="202">
        <f>'[2]26'!J22</f>
        <v>0</v>
      </c>
      <c r="J20" s="202">
        <f>'[2]26'!K22</f>
        <v>0</v>
      </c>
      <c r="K20" s="15">
        <f t="shared" si="3"/>
        <v>-0.25</v>
      </c>
      <c r="L20" s="18">
        <f>frq!C20</f>
        <v>1</v>
      </c>
      <c r="M20" s="125">
        <f t="shared" si="4"/>
        <v>-0.4</v>
      </c>
      <c r="N20" s="16">
        <f t="shared" si="0"/>
        <v>-0.25</v>
      </c>
      <c r="O20" s="16">
        <f t="shared" si="1"/>
        <v>0</v>
      </c>
      <c r="P20" s="16">
        <f t="shared" si="2"/>
        <v>0</v>
      </c>
      <c r="Q20" s="17">
        <f t="shared" si="5"/>
        <v>-0.65</v>
      </c>
      <c r="R20" s="18">
        <v>0.4</v>
      </c>
      <c r="S20" s="18"/>
    </row>
    <row r="21" spans="1:19">
      <c r="A21" s="8" t="s">
        <v>63</v>
      </c>
      <c r="B21" s="201">
        <f>'[2]26'!B23</f>
        <v>0</v>
      </c>
      <c r="C21" s="202">
        <f>'[2]26'!C23</f>
        <v>60</v>
      </c>
      <c r="D21" s="202">
        <f>'[2]26'!D23</f>
        <v>0</v>
      </c>
      <c r="E21" s="202">
        <f>'[2]26'!E23</f>
        <v>0</v>
      </c>
      <c r="F21" s="15">
        <f t="shared" si="6"/>
        <v>60</v>
      </c>
      <c r="G21" s="201">
        <f>'[2]26'!H23</f>
        <v>0</v>
      </c>
      <c r="H21" s="202">
        <f>'[2]26'!I23</f>
        <v>-0.25</v>
      </c>
      <c r="I21" s="202">
        <f>'[2]26'!J23</f>
        <v>0</v>
      </c>
      <c r="J21" s="202">
        <f>'[2]26'!K23</f>
        <v>0</v>
      </c>
      <c r="K21" s="15">
        <f t="shared" si="3"/>
        <v>-0.25</v>
      </c>
      <c r="L21" s="18">
        <f>frq!C21</f>
        <v>1</v>
      </c>
      <c r="M21" s="125">
        <f t="shared" si="4"/>
        <v>-0.4</v>
      </c>
      <c r="N21" s="16">
        <f t="shared" si="0"/>
        <v>-0.25</v>
      </c>
      <c r="O21" s="16">
        <f t="shared" si="1"/>
        <v>0</v>
      </c>
      <c r="P21" s="16">
        <f t="shared" si="2"/>
        <v>0</v>
      </c>
      <c r="Q21" s="17">
        <f t="shared" si="5"/>
        <v>-0.65</v>
      </c>
      <c r="R21" s="18">
        <v>0.4</v>
      </c>
      <c r="S21" s="18"/>
    </row>
    <row r="22" spans="1:19">
      <c r="A22" s="8" t="s">
        <v>64</v>
      </c>
      <c r="B22" s="201">
        <f>'[2]26'!B24</f>
        <v>0</v>
      </c>
      <c r="C22" s="202">
        <f>'[2]26'!C24</f>
        <v>60</v>
      </c>
      <c r="D22" s="202">
        <f>'[2]26'!D24</f>
        <v>0</v>
      </c>
      <c r="E22" s="202">
        <f>'[2]26'!E24</f>
        <v>0</v>
      </c>
      <c r="F22" s="15">
        <f t="shared" si="6"/>
        <v>60</v>
      </c>
      <c r="G22" s="201">
        <f>'[2]26'!H24</f>
        <v>0</v>
      </c>
      <c r="H22" s="202">
        <f>'[2]26'!I24</f>
        <v>-0.25</v>
      </c>
      <c r="I22" s="202">
        <f>'[2]26'!J24</f>
        <v>0</v>
      </c>
      <c r="J22" s="202">
        <f>'[2]26'!K24</f>
        <v>0</v>
      </c>
      <c r="K22" s="15">
        <f t="shared" si="3"/>
        <v>-0.25</v>
      </c>
      <c r="L22" s="18">
        <f>frq!C22</f>
        <v>1</v>
      </c>
      <c r="M22" s="125">
        <f t="shared" si="4"/>
        <v>-0.4</v>
      </c>
      <c r="N22" s="16">
        <f t="shared" si="0"/>
        <v>-0.25</v>
      </c>
      <c r="O22" s="16">
        <f t="shared" si="1"/>
        <v>0</v>
      </c>
      <c r="P22" s="16">
        <f t="shared" si="2"/>
        <v>0</v>
      </c>
      <c r="Q22" s="17">
        <f t="shared" si="5"/>
        <v>-0.65</v>
      </c>
      <c r="R22" s="18">
        <v>0.4</v>
      </c>
      <c r="S22" s="18"/>
    </row>
    <row r="23" spans="1:19">
      <c r="A23" s="8" t="s">
        <v>65</v>
      </c>
      <c r="B23" s="201">
        <f>'[2]26'!B25</f>
        <v>0</v>
      </c>
      <c r="C23" s="202">
        <f>'[2]26'!C25</f>
        <v>60</v>
      </c>
      <c r="D23" s="202">
        <f>'[2]26'!D25</f>
        <v>0</v>
      </c>
      <c r="E23" s="202">
        <f>'[2]26'!E25</f>
        <v>0</v>
      </c>
      <c r="F23" s="15">
        <f t="shared" si="6"/>
        <v>60</v>
      </c>
      <c r="G23" s="201">
        <f>'[2]26'!H25</f>
        <v>0</v>
      </c>
      <c r="H23" s="202">
        <f>'[2]26'!I25</f>
        <v>-0.25</v>
      </c>
      <c r="I23" s="202">
        <f>'[2]26'!J25</f>
        <v>0</v>
      </c>
      <c r="J23" s="202">
        <f>'[2]26'!K25</f>
        <v>0</v>
      </c>
      <c r="K23" s="15">
        <f t="shared" si="3"/>
        <v>-0.25</v>
      </c>
      <c r="L23" s="18">
        <f>frq!C23</f>
        <v>1</v>
      </c>
      <c r="M23" s="125">
        <f t="shared" si="4"/>
        <v>-0.4</v>
      </c>
      <c r="N23" s="16">
        <f t="shared" si="0"/>
        <v>-0.25</v>
      </c>
      <c r="O23" s="16">
        <f t="shared" si="1"/>
        <v>0</v>
      </c>
      <c r="P23" s="16">
        <f t="shared" si="2"/>
        <v>0</v>
      </c>
      <c r="Q23" s="17">
        <f t="shared" si="5"/>
        <v>-0.65</v>
      </c>
      <c r="R23" s="18">
        <v>0.4</v>
      </c>
      <c r="S23" s="18"/>
    </row>
    <row r="24" spans="1:19">
      <c r="A24" s="8" t="s">
        <v>66</v>
      </c>
      <c r="B24" s="201">
        <f>'[2]26'!B26</f>
        <v>0</v>
      </c>
      <c r="C24" s="202">
        <f>'[2]26'!C26</f>
        <v>60</v>
      </c>
      <c r="D24" s="202">
        <f>'[2]26'!D26</f>
        <v>0</v>
      </c>
      <c r="E24" s="202">
        <f>'[2]26'!E26</f>
        <v>0</v>
      </c>
      <c r="F24" s="15">
        <f t="shared" si="6"/>
        <v>60</v>
      </c>
      <c r="G24" s="201">
        <f>'[2]26'!H26</f>
        <v>0</v>
      </c>
      <c r="H24" s="202">
        <f>'[2]26'!I26</f>
        <v>-0.25</v>
      </c>
      <c r="I24" s="202">
        <f>'[2]26'!J26</f>
        <v>0</v>
      </c>
      <c r="J24" s="202">
        <f>'[2]26'!K26</f>
        <v>0</v>
      </c>
      <c r="K24" s="15">
        <f t="shared" si="3"/>
        <v>-0.25</v>
      </c>
      <c r="L24" s="18">
        <f>frq!C24</f>
        <v>1</v>
      </c>
      <c r="M24" s="125">
        <f t="shared" si="4"/>
        <v>-0.4</v>
      </c>
      <c r="N24" s="16">
        <f t="shared" si="0"/>
        <v>-0.25</v>
      </c>
      <c r="O24" s="16">
        <f t="shared" si="1"/>
        <v>0</v>
      </c>
      <c r="P24" s="16">
        <f t="shared" si="2"/>
        <v>0</v>
      </c>
      <c r="Q24" s="17">
        <f t="shared" si="5"/>
        <v>-0.65</v>
      </c>
      <c r="R24" s="18">
        <v>0.4</v>
      </c>
      <c r="S24" s="18"/>
    </row>
    <row r="25" spans="1:19">
      <c r="A25" s="8" t="s">
        <v>67</v>
      </c>
      <c r="B25" s="201">
        <f>'[2]26'!B27</f>
        <v>0</v>
      </c>
      <c r="C25" s="202">
        <f>'[2]26'!C27</f>
        <v>60</v>
      </c>
      <c r="D25" s="202">
        <f>'[2]26'!D27</f>
        <v>0</v>
      </c>
      <c r="E25" s="202">
        <f>'[2]26'!E27</f>
        <v>0</v>
      </c>
      <c r="F25" s="15">
        <f t="shared" si="6"/>
        <v>60</v>
      </c>
      <c r="G25" s="201">
        <f>'[2]26'!H27</f>
        <v>0</v>
      </c>
      <c r="H25" s="202">
        <f>'[2]26'!I27</f>
        <v>-0.25</v>
      </c>
      <c r="I25" s="202">
        <f>'[2]26'!J27</f>
        <v>0</v>
      </c>
      <c r="J25" s="202">
        <f>'[2]26'!K27</f>
        <v>0</v>
      </c>
      <c r="K25" s="15">
        <f t="shared" si="3"/>
        <v>-0.25</v>
      </c>
      <c r="L25" s="18">
        <f>frq!C25</f>
        <v>1</v>
      </c>
      <c r="M25" s="125">
        <f t="shared" si="4"/>
        <v>-0.4</v>
      </c>
      <c r="N25" s="16">
        <f t="shared" si="0"/>
        <v>-0.25</v>
      </c>
      <c r="O25" s="16">
        <f t="shared" si="1"/>
        <v>0</v>
      </c>
      <c r="P25" s="16">
        <f t="shared" si="2"/>
        <v>0</v>
      </c>
      <c r="Q25" s="17">
        <f t="shared" si="5"/>
        <v>-0.65</v>
      </c>
      <c r="R25" s="18">
        <v>0.4</v>
      </c>
      <c r="S25" s="18"/>
    </row>
    <row r="26" spans="1:19">
      <c r="A26" s="8" t="s">
        <v>68</v>
      </c>
      <c r="B26" s="201">
        <f>'[2]26'!B28</f>
        <v>0</v>
      </c>
      <c r="C26" s="202">
        <f>'[2]26'!C28</f>
        <v>60</v>
      </c>
      <c r="D26" s="202">
        <f>'[2]26'!D28</f>
        <v>0</v>
      </c>
      <c r="E26" s="202">
        <f>'[2]26'!E28</f>
        <v>0</v>
      </c>
      <c r="F26" s="15">
        <f t="shared" si="6"/>
        <v>60</v>
      </c>
      <c r="G26" s="201">
        <f>'[2]26'!H28</f>
        <v>0</v>
      </c>
      <c r="H26" s="202">
        <f>'[2]26'!I28</f>
        <v>-0.25</v>
      </c>
      <c r="I26" s="202">
        <f>'[2]26'!J28</f>
        <v>0</v>
      </c>
      <c r="J26" s="202">
        <f>'[2]26'!K28</f>
        <v>0</v>
      </c>
      <c r="K26" s="15">
        <f t="shared" si="3"/>
        <v>-0.25</v>
      </c>
      <c r="L26" s="18">
        <f>frq!C26</f>
        <v>1</v>
      </c>
      <c r="M26" s="125">
        <f t="shared" si="4"/>
        <v>-0.4</v>
      </c>
      <c r="N26" s="16">
        <f t="shared" si="0"/>
        <v>-0.25</v>
      </c>
      <c r="O26" s="16">
        <f t="shared" si="1"/>
        <v>0</v>
      </c>
      <c r="P26" s="16">
        <f t="shared" si="2"/>
        <v>0</v>
      </c>
      <c r="Q26" s="17">
        <f t="shared" si="5"/>
        <v>-0.65</v>
      </c>
      <c r="R26" s="18">
        <v>0.4</v>
      </c>
      <c r="S26" s="18"/>
    </row>
    <row r="27" spans="1:19">
      <c r="A27" s="8" t="s">
        <v>69</v>
      </c>
      <c r="B27" s="201">
        <f>'[2]26'!B29</f>
        <v>0</v>
      </c>
      <c r="C27" s="202">
        <f>'[2]26'!C29</f>
        <v>60</v>
      </c>
      <c r="D27" s="202">
        <f>'[2]26'!D29</f>
        <v>0</v>
      </c>
      <c r="E27" s="202">
        <f>'[2]26'!E29</f>
        <v>0</v>
      </c>
      <c r="F27" s="15">
        <f t="shared" si="6"/>
        <v>60</v>
      </c>
      <c r="G27" s="201">
        <f>'[2]26'!H29</f>
        <v>0</v>
      </c>
      <c r="H27" s="202">
        <f>'[2]26'!I29</f>
        <v>-0.25</v>
      </c>
      <c r="I27" s="202">
        <f>'[2]26'!J29</f>
        <v>0</v>
      </c>
      <c r="J27" s="202">
        <f>'[2]26'!K29</f>
        <v>0</v>
      </c>
      <c r="K27" s="15">
        <f t="shared" si="3"/>
        <v>-0.25</v>
      </c>
      <c r="L27" s="18">
        <f>frq!C27</f>
        <v>1</v>
      </c>
      <c r="M27" s="125">
        <f t="shared" si="4"/>
        <v>-0.4</v>
      </c>
      <c r="N27" s="16">
        <f t="shared" si="0"/>
        <v>-0.25</v>
      </c>
      <c r="O27" s="16">
        <f t="shared" si="1"/>
        <v>0</v>
      </c>
      <c r="P27" s="16">
        <f t="shared" si="2"/>
        <v>0</v>
      </c>
      <c r="Q27" s="17">
        <f t="shared" si="5"/>
        <v>-0.65</v>
      </c>
      <c r="R27" s="18">
        <v>0.4</v>
      </c>
      <c r="S27" s="18"/>
    </row>
    <row r="28" spans="1:19">
      <c r="A28" s="8" t="s">
        <v>70</v>
      </c>
      <c r="B28" s="201">
        <f>'[2]26'!B30</f>
        <v>0</v>
      </c>
      <c r="C28" s="202">
        <f>'[2]26'!C30</f>
        <v>60</v>
      </c>
      <c r="D28" s="202">
        <f>'[2]26'!D30</f>
        <v>0</v>
      </c>
      <c r="E28" s="202">
        <f>'[2]26'!E30</f>
        <v>0</v>
      </c>
      <c r="F28" s="15">
        <f t="shared" si="6"/>
        <v>60</v>
      </c>
      <c r="G28" s="201">
        <f>'[2]26'!H30</f>
        <v>0</v>
      </c>
      <c r="H28" s="202">
        <f>'[2]26'!I30</f>
        <v>-0.25</v>
      </c>
      <c r="I28" s="202">
        <f>'[2]26'!J30</f>
        <v>0</v>
      </c>
      <c r="J28" s="202">
        <f>'[2]26'!K30</f>
        <v>0</v>
      </c>
      <c r="K28" s="15">
        <f t="shared" si="3"/>
        <v>-0.25</v>
      </c>
      <c r="L28" s="18">
        <f>frq!C28</f>
        <v>1</v>
      </c>
      <c r="M28" s="125">
        <f t="shared" si="4"/>
        <v>-0.4</v>
      </c>
      <c r="N28" s="16">
        <f t="shared" si="0"/>
        <v>-0.25</v>
      </c>
      <c r="O28" s="16">
        <f t="shared" si="1"/>
        <v>0</v>
      </c>
      <c r="P28" s="16">
        <f t="shared" si="2"/>
        <v>0</v>
      </c>
      <c r="Q28" s="17">
        <f t="shared" si="5"/>
        <v>-0.65</v>
      </c>
      <c r="R28" s="18">
        <v>0.4</v>
      </c>
      <c r="S28" s="18"/>
    </row>
    <row r="29" spans="1:19">
      <c r="A29" s="8" t="s">
        <v>71</v>
      </c>
      <c r="B29" s="201">
        <f>'[2]26'!B31</f>
        <v>0</v>
      </c>
      <c r="C29" s="202">
        <f>'[2]26'!C31</f>
        <v>60</v>
      </c>
      <c r="D29" s="202">
        <f>'[2]26'!D31</f>
        <v>0</v>
      </c>
      <c r="E29" s="202">
        <f>'[2]26'!E31</f>
        <v>0</v>
      </c>
      <c r="F29" s="15">
        <f t="shared" si="6"/>
        <v>60</v>
      </c>
      <c r="G29" s="201">
        <f>'[2]26'!H31</f>
        <v>0</v>
      </c>
      <c r="H29" s="202">
        <f>'[2]26'!I31</f>
        <v>-0.25</v>
      </c>
      <c r="I29" s="202">
        <f>'[2]26'!J31</f>
        <v>0</v>
      </c>
      <c r="J29" s="202">
        <f>'[2]26'!K31</f>
        <v>0</v>
      </c>
      <c r="K29" s="15">
        <f t="shared" si="3"/>
        <v>-0.25</v>
      </c>
      <c r="L29" s="18">
        <f>frq!C29</f>
        <v>1</v>
      </c>
      <c r="M29" s="125">
        <f t="shared" si="4"/>
        <v>-0.4</v>
      </c>
      <c r="N29" s="16">
        <f t="shared" si="0"/>
        <v>-0.25</v>
      </c>
      <c r="O29" s="16">
        <f t="shared" si="1"/>
        <v>0</v>
      </c>
      <c r="P29" s="16">
        <f t="shared" si="2"/>
        <v>0</v>
      </c>
      <c r="Q29" s="17">
        <f t="shared" si="5"/>
        <v>-0.65</v>
      </c>
      <c r="R29" s="18">
        <v>0.4</v>
      </c>
      <c r="S29" s="18"/>
    </row>
    <row r="30" spans="1:19">
      <c r="A30" s="8" t="s">
        <v>72</v>
      </c>
      <c r="B30" s="201">
        <f>'[2]26'!B32</f>
        <v>0</v>
      </c>
      <c r="C30" s="202">
        <f>'[2]26'!C32</f>
        <v>60</v>
      </c>
      <c r="D30" s="202">
        <f>'[2]26'!D32</f>
        <v>0</v>
      </c>
      <c r="E30" s="202">
        <f>'[2]26'!E32</f>
        <v>0</v>
      </c>
      <c r="F30" s="15">
        <f t="shared" si="6"/>
        <v>60</v>
      </c>
      <c r="G30" s="201">
        <f>'[2]26'!H32</f>
        <v>0</v>
      </c>
      <c r="H30" s="202">
        <f>'[2]26'!I32</f>
        <v>-0.25</v>
      </c>
      <c r="I30" s="202">
        <f>'[2]26'!J32</f>
        <v>0</v>
      </c>
      <c r="J30" s="202">
        <f>'[2]26'!K32</f>
        <v>0</v>
      </c>
      <c r="K30" s="15">
        <f t="shared" si="3"/>
        <v>-0.25</v>
      </c>
      <c r="L30" s="18">
        <f>frq!C30</f>
        <v>1</v>
      </c>
      <c r="M30" s="125">
        <f t="shared" si="4"/>
        <v>-0.4</v>
      </c>
      <c r="N30" s="16">
        <f t="shared" si="0"/>
        <v>-0.25</v>
      </c>
      <c r="O30" s="16">
        <f t="shared" si="1"/>
        <v>0</v>
      </c>
      <c r="P30" s="16">
        <f t="shared" si="2"/>
        <v>0</v>
      </c>
      <c r="Q30" s="17">
        <f t="shared" si="5"/>
        <v>-0.65</v>
      </c>
      <c r="R30" s="18">
        <v>0.4</v>
      </c>
      <c r="S30" s="18"/>
    </row>
    <row r="31" spans="1:19">
      <c r="A31" s="8" t="s">
        <v>73</v>
      </c>
      <c r="B31" s="201">
        <f>'[2]26'!B33</f>
        <v>0</v>
      </c>
      <c r="C31" s="202">
        <f>'[2]26'!C33</f>
        <v>60</v>
      </c>
      <c r="D31" s="202">
        <f>'[2]26'!D33</f>
        <v>0</v>
      </c>
      <c r="E31" s="202">
        <f>'[2]26'!E33</f>
        <v>0</v>
      </c>
      <c r="F31" s="15">
        <f t="shared" si="6"/>
        <v>60</v>
      </c>
      <c r="G31" s="201">
        <f>'[2]26'!H33</f>
        <v>0</v>
      </c>
      <c r="H31" s="202">
        <f>'[2]26'!I33</f>
        <v>-0.25</v>
      </c>
      <c r="I31" s="202">
        <f>'[2]26'!J33</f>
        <v>0</v>
      </c>
      <c r="J31" s="202">
        <f>'[2]26'!K33</f>
        <v>0</v>
      </c>
      <c r="K31" s="15">
        <f t="shared" si="3"/>
        <v>-0.25</v>
      </c>
      <c r="L31" s="18">
        <f>frq!C31</f>
        <v>1</v>
      </c>
      <c r="M31" s="125">
        <f t="shared" si="4"/>
        <v>-0.4</v>
      </c>
      <c r="N31" s="16">
        <f t="shared" si="0"/>
        <v>-0.25</v>
      </c>
      <c r="O31" s="16">
        <f t="shared" si="1"/>
        <v>0</v>
      </c>
      <c r="P31" s="16">
        <f t="shared" si="2"/>
        <v>0</v>
      </c>
      <c r="Q31" s="17">
        <f t="shared" si="5"/>
        <v>-0.65</v>
      </c>
      <c r="R31" s="18">
        <v>0.4</v>
      </c>
      <c r="S31" s="18"/>
    </row>
    <row r="32" spans="1:19">
      <c r="A32" s="8" t="s">
        <v>74</v>
      </c>
      <c r="B32" s="201">
        <f>'[2]26'!B34</f>
        <v>0</v>
      </c>
      <c r="C32" s="202">
        <f>'[2]26'!C34</f>
        <v>60</v>
      </c>
      <c r="D32" s="202">
        <f>'[2]26'!D34</f>
        <v>0</v>
      </c>
      <c r="E32" s="202">
        <f>'[2]26'!E34</f>
        <v>0</v>
      </c>
      <c r="F32" s="15">
        <f t="shared" si="6"/>
        <v>60</v>
      </c>
      <c r="G32" s="201">
        <f>'[2]26'!H34</f>
        <v>0</v>
      </c>
      <c r="H32" s="202">
        <f>'[2]26'!I34</f>
        <v>-0.25</v>
      </c>
      <c r="I32" s="202">
        <f>'[2]26'!J34</f>
        <v>0</v>
      </c>
      <c r="J32" s="202">
        <f>'[2]26'!K34</f>
        <v>0</v>
      </c>
      <c r="K32" s="15">
        <f t="shared" si="3"/>
        <v>-0.25</v>
      </c>
      <c r="L32" s="18">
        <f>frq!C32</f>
        <v>1</v>
      </c>
      <c r="M32" s="125">
        <f t="shared" si="4"/>
        <v>-0.4</v>
      </c>
      <c r="N32" s="16">
        <f t="shared" si="0"/>
        <v>-0.25</v>
      </c>
      <c r="O32" s="16">
        <f t="shared" si="1"/>
        <v>0</v>
      </c>
      <c r="P32" s="16">
        <f t="shared" si="2"/>
        <v>0</v>
      </c>
      <c r="Q32" s="17">
        <f t="shared" si="5"/>
        <v>-0.65</v>
      </c>
      <c r="R32" s="18">
        <v>0.4</v>
      </c>
      <c r="S32" s="18"/>
    </row>
    <row r="33" spans="1:19">
      <c r="A33" s="8" t="s">
        <v>75</v>
      </c>
      <c r="B33" s="201">
        <f>'[2]26'!B35</f>
        <v>0</v>
      </c>
      <c r="C33" s="202">
        <f>'[2]26'!C35</f>
        <v>60</v>
      </c>
      <c r="D33" s="202">
        <f>'[2]26'!D35</f>
        <v>0</v>
      </c>
      <c r="E33" s="202">
        <f>'[2]26'!E35</f>
        <v>0</v>
      </c>
      <c r="F33" s="15">
        <f t="shared" si="6"/>
        <v>60</v>
      </c>
      <c r="G33" s="201">
        <f>'[2]26'!H35</f>
        <v>0</v>
      </c>
      <c r="H33" s="202">
        <f>'[2]26'!I35</f>
        <v>-0.25</v>
      </c>
      <c r="I33" s="202">
        <f>'[2]26'!J35</f>
        <v>0</v>
      </c>
      <c r="J33" s="202">
        <f>'[2]26'!K35</f>
        <v>0</v>
      </c>
      <c r="K33" s="15">
        <f t="shared" si="3"/>
        <v>-0.25</v>
      </c>
      <c r="L33" s="18">
        <f>frq!C33</f>
        <v>1</v>
      </c>
      <c r="M33" s="125">
        <f t="shared" si="4"/>
        <v>-0.4</v>
      </c>
      <c r="N33" s="16">
        <f t="shared" si="0"/>
        <v>-0.25</v>
      </c>
      <c r="O33" s="16">
        <f t="shared" si="1"/>
        <v>0</v>
      </c>
      <c r="P33" s="16">
        <f t="shared" si="2"/>
        <v>0</v>
      </c>
      <c r="Q33" s="17">
        <f t="shared" si="5"/>
        <v>-0.65</v>
      </c>
      <c r="R33" s="18">
        <v>0.4</v>
      </c>
      <c r="S33" s="18"/>
    </row>
    <row r="34" spans="1:19">
      <c r="A34" s="8" t="s">
        <v>76</v>
      </c>
      <c r="B34" s="201">
        <f>'[2]26'!B36</f>
        <v>0</v>
      </c>
      <c r="C34" s="202">
        <f>'[2]26'!C36</f>
        <v>60</v>
      </c>
      <c r="D34" s="202">
        <f>'[2]26'!D36</f>
        <v>0</v>
      </c>
      <c r="E34" s="202">
        <f>'[2]26'!E36</f>
        <v>0</v>
      </c>
      <c r="F34" s="15">
        <f t="shared" si="6"/>
        <v>60</v>
      </c>
      <c r="G34" s="201">
        <f>'[2]26'!H36</f>
        <v>0</v>
      </c>
      <c r="H34" s="202">
        <f>'[2]26'!I36</f>
        <v>-0.25</v>
      </c>
      <c r="I34" s="202">
        <f>'[2]26'!J36</f>
        <v>0</v>
      </c>
      <c r="J34" s="202">
        <f>'[2]26'!K36</f>
        <v>0</v>
      </c>
      <c r="K34" s="15">
        <f t="shared" si="3"/>
        <v>-0.25</v>
      </c>
      <c r="L34" s="18">
        <f>frq!C34</f>
        <v>1</v>
      </c>
      <c r="M34" s="125">
        <f t="shared" si="4"/>
        <v>-0.4</v>
      </c>
      <c r="N34" s="16">
        <f t="shared" si="0"/>
        <v>-0.25</v>
      </c>
      <c r="O34" s="16">
        <f t="shared" si="1"/>
        <v>0</v>
      </c>
      <c r="P34" s="16">
        <f t="shared" si="2"/>
        <v>0</v>
      </c>
      <c r="Q34" s="17">
        <f t="shared" si="5"/>
        <v>-0.65</v>
      </c>
      <c r="R34" s="18">
        <v>0.4</v>
      </c>
      <c r="S34" s="18"/>
    </row>
    <row r="35" spans="1:19">
      <c r="A35" s="8" t="s">
        <v>77</v>
      </c>
      <c r="B35" s="201">
        <f>'[2]26'!B37</f>
        <v>0</v>
      </c>
      <c r="C35" s="202">
        <f>'[2]26'!C37</f>
        <v>60</v>
      </c>
      <c r="D35" s="202">
        <f>'[2]26'!D37</f>
        <v>0</v>
      </c>
      <c r="E35" s="202">
        <f>'[2]26'!E37</f>
        <v>0</v>
      </c>
      <c r="F35" s="15">
        <f t="shared" si="6"/>
        <v>60</v>
      </c>
      <c r="G35" s="201">
        <f>'[2]26'!H37</f>
        <v>0</v>
      </c>
      <c r="H35" s="202">
        <f>'[2]26'!I37</f>
        <v>-0.25</v>
      </c>
      <c r="I35" s="202">
        <f>'[2]26'!J37</f>
        <v>0</v>
      </c>
      <c r="J35" s="202">
        <f>'[2]26'!K37</f>
        <v>0</v>
      </c>
      <c r="K35" s="15">
        <f t="shared" si="3"/>
        <v>-0.25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-0.25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-0.65</v>
      </c>
      <c r="R35" s="18">
        <v>0.4</v>
      </c>
      <c r="S35" s="18"/>
    </row>
    <row r="36" spans="1:19">
      <c r="A36" s="8" t="s">
        <v>78</v>
      </c>
      <c r="B36" s="201">
        <f>'[2]26'!B38</f>
        <v>0</v>
      </c>
      <c r="C36" s="202">
        <f>'[2]26'!C38</f>
        <v>60</v>
      </c>
      <c r="D36" s="202">
        <f>'[2]26'!D38</f>
        <v>0</v>
      </c>
      <c r="E36" s="202">
        <f>'[2]26'!E38</f>
        <v>0</v>
      </c>
      <c r="F36" s="15">
        <f t="shared" si="6"/>
        <v>60</v>
      </c>
      <c r="G36" s="201">
        <f>'[2]26'!H38</f>
        <v>0</v>
      </c>
      <c r="H36" s="202">
        <f>'[2]26'!I38</f>
        <v>-0.25</v>
      </c>
      <c r="I36" s="202">
        <f>'[2]26'!J38</f>
        <v>0</v>
      </c>
      <c r="J36" s="202">
        <f>'[2]26'!K38</f>
        <v>0</v>
      </c>
      <c r="K36" s="15">
        <f t="shared" si="3"/>
        <v>-0.25</v>
      </c>
      <c r="L36" s="18">
        <f>frq!C36</f>
        <v>1</v>
      </c>
      <c r="M36" s="125">
        <f t="shared" si="4"/>
        <v>-0.4</v>
      </c>
      <c r="N36" s="16">
        <f t="shared" si="7"/>
        <v>-0.25</v>
      </c>
      <c r="O36" s="16">
        <f t="shared" si="8"/>
        <v>0</v>
      </c>
      <c r="P36" s="16">
        <f t="shared" si="9"/>
        <v>0</v>
      </c>
      <c r="Q36" s="17">
        <f t="shared" si="5"/>
        <v>-0.65</v>
      </c>
      <c r="R36" s="18">
        <v>0.4</v>
      </c>
      <c r="S36" s="18"/>
    </row>
    <row r="37" spans="1:19">
      <c r="A37" s="8" t="s">
        <v>79</v>
      </c>
      <c r="B37" s="201">
        <f>'[2]26'!B39</f>
        <v>0</v>
      </c>
      <c r="C37" s="202">
        <f>'[2]26'!C39</f>
        <v>60</v>
      </c>
      <c r="D37" s="202">
        <f>'[2]26'!D39</f>
        <v>0</v>
      </c>
      <c r="E37" s="202">
        <f>'[2]26'!E39</f>
        <v>0</v>
      </c>
      <c r="F37" s="15">
        <f t="shared" si="6"/>
        <v>60</v>
      </c>
      <c r="G37" s="201">
        <f>'[2]26'!H39</f>
        <v>0</v>
      </c>
      <c r="H37" s="202">
        <f>'[2]26'!I39</f>
        <v>-0.25</v>
      </c>
      <c r="I37" s="202">
        <f>'[2]26'!J39</f>
        <v>0</v>
      </c>
      <c r="J37" s="202">
        <f>'[2]26'!K39</f>
        <v>0</v>
      </c>
      <c r="K37" s="15">
        <f t="shared" si="3"/>
        <v>-0.25</v>
      </c>
      <c r="L37" s="18">
        <f>frq!C37</f>
        <v>1</v>
      </c>
      <c r="M37" s="125">
        <f t="shared" si="4"/>
        <v>-0.4</v>
      </c>
      <c r="N37" s="16">
        <f t="shared" si="7"/>
        <v>-0.25</v>
      </c>
      <c r="O37" s="16">
        <f t="shared" si="8"/>
        <v>0</v>
      </c>
      <c r="P37" s="16">
        <f t="shared" si="9"/>
        <v>0</v>
      </c>
      <c r="Q37" s="17">
        <f t="shared" si="5"/>
        <v>-0.65</v>
      </c>
      <c r="R37" s="18">
        <v>0.4</v>
      </c>
      <c r="S37" s="18"/>
    </row>
    <row r="38" spans="1:19">
      <c r="A38" s="8" t="s">
        <v>80</v>
      </c>
      <c r="B38" s="201">
        <f>'[2]26'!B40</f>
        <v>0</v>
      </c>
      <c r="C38" s="202">
        <f>'[2]26'!C40</f>
        <v>60</v>
      </c>
      <c r="D38" s="202">
        <f>'[2]26'!D40</f>
        <v>0</v>
      </c>
      <c r="E38" s="202">
        <f>'[2]26'!E40</f>
        <v>0</v>
      </c>
      <c r="F38" s="15">
        <f t="shared" si="6"/>
        <v>60</v>
      </c>
      <c r="G38" s="201">
        <f>'[2]26'!H40</f>
        <v>0</v>
      </c>
      <c r="H38" s="202">
        <f>'[2]26'!I40</f>
        <v>-0.25</v>
      </c>
      <c r="I38" s="202">
        <f>'[2]26'!J40</f>
        <v>0</v>
      </c>
      <c r="J38" s="202">
        <f>'[2]26'!K40</f>
        <v>0</v>
      </c>
      <c r="K38" s="15">
        <f t="shared" si="3"/>
        <v>-0.25</v>
      </c>
      <c r="L38" s="18">
        <f>frq!C38</f>
        <v>1</v>
      </c>
      <c r="M38" s="125">
        <f t="shared" si="4"/>
        <v>-0.4</v>
      </c>
      <c r="N38" s="16">
        <f t="shared" si="7"/>
        <v>-0.25</v>
      </c>
      <c r="O38" s="16">
        <f t="shared" si="8"/>
        <v>0</v>
      </c>
      <c r="P38" s="16">
        <f t="shared" si="9"/>
        <v>0</v>
      </c>
      <c r="Q38" s="17">
        <f t="shared" si="5"/>
        <v>-0.65</v>
      </c>
      <c r="R38" s="18">
        <v>0.4</v>
      </c>
      <c r="S38" s="18"/>
    </row>
    <row r="39" spans="1:19">
      <c r="A39" s="8" t="s">
        <v>81</v>
      </c>
      <c r="B39" s="201">
        <f>'[2]26'!B41</f>
        <v>0</v>
      </c>
      <c r="C39" s="202">
        <f>'[2]26'!C41</f>
        <v>60</v>
      </c>
      <c r="D39" s="202">
        <f>'[2]26'!D41</f>
        <v>0</v>
      </c>
      <c r="E39" s="202">
        <f>'[2]26'!E41</f>
        <v>0</v>
      </c>
      <c r="F39" s="15">
        <f t="shared" si="6"/>
        <v>60</v>
      </c>
      <c r="G39" s="201">
        <f>'[2]26'!H41</f>
        <v>0</v>
      </c>
      <c r="H39" s="202">
        <f>'[2]26'!I41</f>
        <v>-0.25</v>
      </c>
      <c r="I39" s="202">
        <f>'[2]26'!J41</f>
        <v>0</v>
      </c>
      <c r="J39" s="202">
        <f>'[2]26'!K41</f>
        <v>0</v>
      </c>
      <c r="K39" s="15">
        <f t="shared" si="3"/>
        <v>-0.25</v>
      </c>
      <c r="L39" s="18">
        <f>frq!C39</f>
        <v>1</v>
      </c>
      <c r="M39" s="125">
        <f t="shared" si="4"/>
        <v>-0.7</v>
      </c>
      <c r="N39" s="16">
        <f t="shared" si="7"/>
        <v>-0.25</v>
      </c>
      <c r="O39" s="16">
        <f t="shared" si="8"/>
        <v>0</v>
      </c>
      <c r="P39" s="16">
        <f t="shared" si="9"/>
        <v>0</v>
      </c>
      <c r="Q39" s="17">
        <f t="shared" si="5"/>
        <v>-0.95</v>
      </c>
      <c r="R39" s="18">
        <v>0.7</v>
      </c>
      <c r="S39" s="18"/>
    </row>
    <row r="40" spans="1:19">
      <c r="A40" s="8" t="s">
        <v>82</v>
      </c>
      <c r="B40" s="201">
        <f>'[2]26'!B42</f>
        <v>0</v>
      </c>
      <c r="C40" s="202">
        <f>'[2]26'!C42</f>
        <v>60</v>
      </c>
      <c r="D40" s="202">
        <f>'[2]26'!D42</f>
        <v>0</v>
      </c>
      <c r="E40" s="202">
        <f>'[2]26'!E42</f>
        <v>0</v>
      </c>
      <c r="F40" s="15">
        <f t="shared" si="6"/>
        <v>60</v>
      </c>
      <c r="G40" s="201">
        <f>'[2]26'!H42</f>
        <v>0</v>
      </c>
      <c r="H40" s="202">
        <f>'[2]26'!I42</f>
        <v>-0.25</v>
      </c>
      <c r="I40" s="202">
        <f>'[2]26'!J42</f>
        <v>0</v>
      </c>
      <c r="J40" s="202">
        <f>'[2]26'!K42</f>
        <v>0</v>
      </c>
      <c r="K40" s="15">
        <f t="shared" si="3"/>
        <v>-0.25</v>
      </c>
      <c r="L40" s="18">
        <f>frq!C40</f>
        <v>1</v>
      </c>
      <c r="M40" s="125">
        <f t="shared" si="4"/>
        <v>-0.7</v>
      </c>
      <c r="N40" s="16">
        <f t="shared" si="7"/>
        <v>-0.25</v>
      </c>
      <c r="O40" s="16">
        <f t="shared" si="8"/>
        <v>0</v>
      </c>
      <c r="P40" s="16">
        <f t="shared" si="9"/>
        <v>0</v>
      </c>
      <c r="Q40" s="17">
        <f t="shared" si="5"/>
        <v>-0.95</v>
      </c>
      <c r="R40" s="18">
        <v>0.7</v>
      </c>
      <c r="S40" s="18"/>
    </row>
    <row r="41" spans="1:19">
      <c r="A41" s="8" t="s">
        <v>83</v>
      </c>
      <c r="B41" s="201">
        <f>'[2]26'!B43</f>
        <v>0</v>
      </c>
      <c r="C41" s="202">
        <f>'[2]26'!C43</f>
        <v>60</v>
      </c>
      <c r="D41" s="202">
        <f>'[2]26'!D43</f>
        <v>0</v>
      </c>
      <c r="E41" s="202">
        <f>'[2]26'!E43</f>
        <v>0</v>
      </c>
      <c r="F41" s="15">
        <f t="shared" si="6"/>
        <v>60</v>
      </c>
      <c r="G41" s="201">
        <f>'[2]26'!H43</f>
        <v>0</v>
      </c>
      <c r="H41" s="202">
        <f>'[2]26'!I43</f>
        <v>-0.25</v>
      </c>
      <c r="I41" s="202">
        <f>'[2]26'!J43</f>
        <v>0</v>
      </c>
      <c r="J41" s="202">
        <f>'[2]26'!K43</f>
        <v>0</v>
      </c>
      <c r="K41" s="15">
        <f t="shared" si="3"/>
        <v>-0.25</v>
      </c>
      <c r="L41" s="18">
        <f>frq!C41</f>
        <v>1</v>
      </c>
      <c r="M41" s="125">
        <f t="shared" si="4"/>
        <v>-0.7</v>
      </c>
      <c r="N41" s="16">
        <f t="shared" si="7"/>
        <v>-0.25</v>
      </c>
      <c r="O41" s="16">
        <f t="shared" si="8"/>
        <v>0</v>
      </c>
      <c r="P41" s="16">
        <f t="shared" si="9"/>
        <v>0</v>
      </c>
      <c r="Q41" s="17">
        <f t="shared" si="5"/>
        <v>-0.95</v>
      </c>
      <c r="R41" s="18">
        <v>0.7</v>
      </c>
      <c r="S41" s="18"/>
    </row>
    <row r="42" spans="1:19">
      <c r="A42" s="8" t="s">
        <v>84</v>
      </c>
      <c r="B42" s="201">
        <f>'[2]26'!B44</f>
        <v>0</v>
      </c>
      <c r="C42" s="202">
        <f>'[2]26'!C44</f>
        <v>60</v>
      </c>
      <c r="D42" s="202">
        <f>'[2]26'!D44</f>
        <v>0</v>
      </c>
      <c r="E42" s="202">
        <f>'[2]26'!E44</f>
        <v>0</v>
      </c>
      <c r="F42" s="15">
        <f t="shared" si="6"/>
        <v>60</v>
      </c>
      <c r="G42" s="201">
        <f>'[2]26'!H44</f>
        <v>0</v>
      </c>
      <c r="H42" s="202">
        <f>'[2]26'!I44</f>
        <v>-0.25</v>
      </c>
      <c r="I42" s="202">
        <f>'[2]26'!J44</f>
        <v>0</v>
      </c>
      <c r="J42" s="202">
        <f>'[2]26'!K44</f>
        <v>0</v>
      </c>
      <c r="K42" s="15">
        <f t="shared" si="3"/>
        <v>-0.25</v>
      </c>
      <c r="L42" s="18">
        <f>frq!C42</f>
        <v>1</v>
      </c>
      <c r="M42" s="125">
        <f t="shared" si="4"/>
        <v>-0.7</v>
      </c>
      <c r="N42" s="16">
        <f t="shared" si="7"/>
        <v>-0.25</v>
      </c>
      <c r="O42" s="16">
        <f t="shared" si="8"/>
        <v>0</v>
      </c>
      <c r="P42" s="16">
        <f t="shared" si="9"/>
        <v>0</v>
      </c>
      <c r="Q42" s="17">
        <f t="shared" si="5"/>
        <v>-0.95</v>
      </c>
      <c r="R42" s="18">
        <v>0.7</v>
      </c>
      <c r="S42" s="18"/>
    </row>
    <row r="43" spans="1:19">
      <c r="A43" s="8" t="s">
        <v>85</v>
      </c>
      <c r="B43" s="201">
        <f>'[2]26'!B45</f>
        <v>0</v>
      </c>
      <c r="C43" s="202">
        <f>'[2]26'!C45</f>
        <v>60</v>
      </c>
      <c r="D43" s="202">
        <f>'[2]26'!D45</f>
        <v>0</v>
      </c>
      <c r="E43" s="202">
        <f>'[2]26'!E45</f>
        <v>0</v>
      </c>
      <c r="F43" s="15">
        <f t="shared" si="6"/>
        <v>60</v>
      </c>
      <c r="G43" s="201">
        <f>'[2]26'!H45</f>
        <v>0</v>
      </c>
      <c r="H43" s="202">
        <f>'[2]26'!I45</f>
        <v>-0.25</v>
      </c>
      <c r="I43" s="202">
        <f>'[2]26'!J45</f>
        <v>0</v>
      </c>
      <c r="J43" s="202">
        <f>'[2]26'!K45</f>
        <v>0</v>
      </c>
      <c r="K43" s="15">
        <f t="shared" si="3"/>
        <v>-0.25</v>
      </c>
      <c r="L43" s="18">
        <f>frq!C43</f>
        <v>1</v>
      </c>
      <c r="M43" s="125">
        <f t="shared" si="4"/>
        <v>-0.7</v>
      </c>
      <c r="N43" s="16">
        <f t="shared" si="7"/>
        <v>-0.25</v>
      </c>
      <c r="O43" s="16">
        <f t="shared" si="8"/>
        <v>0</v>
      </c>
      <c r="P43" s="16">
        <f t="shared" si="9"/>
        <v>0</v>
      </c>
      <c r="Q43" s="17">
        <f t="shared" si="5"/>
        <v>-0.95</v>
      </c>
      <c r="R43" s="18">
        <v>0.7</v>
      </c>
      <c r="S43" s="18"/>
    </row>
    <row r="44" spans="1:19">
      <c r="A44" s="8" t="s">
        <v>86</v>
      </c>
      <c r="B44" s="201">
        <f>'[2]26'!B46</f>
        <v>0</v>
      </c>
      <c r="C44" s="202">
        <f>'[2]26'!C46</f>
        <v>60</v>
      </c>
      <c r="D44" s="202">
        <f>'[2]26'!D46</f>
        <v>0</v>
      </c>
      <c r="E44" s="202">
        <f>'[2]26'!E46</f>
        <v>0</v>
      </c>
      <c r="F44" s="15">
        <f t="shared" si="6"/>
        <v>60</v>
      </c>
      <c r="G44" s="201">
        <f>'[2]26'!H46</f>
        <v>0</v>
      </c>
      <c r="H44" s="202">
        <f>'[2]26'!I46</f>
        <v>-0.25</v>
      </c>
      <c r="I44" s="202">
        <f>'[2]26'!J46</f>
        <v>0</v>
      </c>
      <c r="J44" s="202">
        <f>'[2]26'!K46</f>
        <v>0</v>
      </c>
      <c r="K44" s="15">
        <f t="shared" si="3"/>
        <v>-0.25</v>
      </c>
      <c r="L44" s="18">
        <f>frq!C44</f>
        <v>1</v>
      </c>
      <c r="M44" s="125">
        <f t="shared" si="4"/>
        <v>-0.7</v>
      </c>
      <c r="N44" s="16">
        <f t="shared" si="7"/>
        <v>-0.25</v>
      </c>
      <c r="O44" s="16">
        <f t="shared" si="8"/>
        <v>0</v>
      </c>
      <c r="P44" s="16">
        <f t="shared" si="9"/>
        <v>0</v>
      </c>
      <c r="Q44" s="17">
        <f t="shared" si="5"/>
        <v>-0.95</v>
      </c>
      <c r="R44" s="18">
        <v>0.7</v>
      </c>
      <c r="S44" s="18"/>
    </row>
    <row r="45" spans="1:19">
      <c r="A45" s="8" t="s">
        <v>87</v>
      </c>
      <c r="B45" s="201">
        <f>'[2]26'!B47</f>
        <v>0</v>
      </c>
      <c r="C45" s="202">
        <f>'[2]26'!C47</f>
        <v>60</v>
      </c>
      <c r="D45" s="202">
        <f>'[2]26'!D47</f>
        <v>0</v>
      </c>
      <c r="E45" s="202">
        <f>'[2]26'!E47</f>
        <v>0</v>
      </c>
      <c r="F45" s="15">
        <f t="shared" si="6"/>
        <v>60</v>
      </c>
      <c r="G45" s="201">
        <f>'[2]26'!H47</f>
        <v>0</v>
      </c>
      <c r="H45" s="202">
        <f>'[2]26'!I47</f>
        <v>-0.25</v>
      </c>
      <c r="I45" s="202">
        <f>'[2]26'!J47</f>
        <v>0</v>
      </c>
      <c r="J45" s="202">
        <f>'[2]26'!K47</f>
        <v>0</v>
      </c>
      <c r="K45" s="15">
        <f t="shared" si="3"/>
        <v>-0.25</v>
      </c>
      <c r="L45" s="18">
        <f>frq!C45</f>
        <v>1</v>
      </c>
      <c r="M45" s="125">
        <f t="shared" si="4"/>
        <v>-0.7</v>
      </c>
      <c r="N45" s="16">
        <f t="shared" si="7"/>
        <v>-0.25</v>
      </c>
      <c r="O45" s="16">
        <f t="shared" si="8"/>
        <v>0</v>
      </c>
      <c r="P45" s="16">
        <f t="shared" si="9"/>
        <v>0</v>
      </c>
      <c r="Q45" s="17">
        <f t="shared" si="5"/>
        <v>-0.95</v>
      </c>
      <c r="R45" s="18">
        <v>0.7</v>
      </c>
      <c r="S45" s="18"/>
    </row>
    <row r="46" spans="1:19">
      <c r="A46" s="8" t="s">
        <v>88</v>
      </c>
      <c r="B46" s="201">
        <f>'[2]26'!B48</f>
        <v>0</v>
      </c>
      <c r="C46" s="202">
        <f>'[2]26'!C48</f>
        <v>60</v>
      </c>
      <c r="D46" s="202">
        <f>'[2]26'!D48</f>
        <v>0</v>
      </c>
      <c r="E46" s="202">
        <f>'[2]26'!E48</f>
        <v>0</v>
      </c>
      <c r="F46" s="15">
        <f t="shared" si="6"/>
        <v>60</v>
      </c>
      <c r="G46" s="201">
        <f>'[2]26'!H48</f>
        <v>0</v>
      </c>
      <c r="H46" s="202">
        <f>'[2]26'!I48</f>
        <v>-0.25</v>
      </c>
      <c r="I46" s="202">
        <f>'[2]26'!J48</f>
        <v>0</v>
      </c>
      <c r="J46" s="202">
        <f>'[2]26'!K48</f>
        <v>0</v>
      </c>
      <c r="K46" s="15">
        <f t="shared" si="3"/>
        <v>-0.25</v>
      </c>
      <c r="L46" s="18">
        <f>frq!C46</f>
        <v>1</v>
      </c>
      <c r="M46" s="125">
        <f t="shared" si="4"/>
        <v>-0.7</v>
      </c>
      <c r="N46" s="16">
        <f t="shared" si="7"/>
        <v>-0.25</v>
      </c>
      <c r="O46" s="16">
        <f t="shared" si="8"/>
        <v>0</v>
      </c>
      <c r="P46" s="16">
        <f t="shared" si="9"/>
        <v>0</v>
      </c>
      <c r="Q46" s="17">
        <f t="shared" si="5"/>
        <v>-0.95</v>
      </c>
      <c r="R46" s="18">
        <v>0.7</v>
      </c>
      <c r="S46" s="18"/>
    </row>
    <row r="47" spans="1:19">
      <c r="A47" s="8" t="s">
        <v>89</v>
      </c>
      <c r="B47" s="201">
        <f>'[2]26'!B49</f>
        <v>0</v>
      </c>
      <c r="C47" s="202">
        <f>'[2]26'!C49</f>
        <v>60</v>
      </c>
      <c r="D47" s="202">
        <f>'[2]26'!D49</f>
        <v>0</v>
      </c>
      <c r="E47" s="202">
        <f>'[2]26'!E49</f>
        <v>0</v>
      </c>
      <c r="F47" s="15">
        <f t="shared" si="6"/>
        <v>60</v>
      </c>
      <c r="G47" s="201">
        <f>'[2]26'!H49</f>
        <v>0</v>
      </c>
      <c r="H47" s="202">
        <f>'[2]26'!I49</f>
        <v>-0.25</v>
      </c>
      <c r="I47" s="202">
        <f>'[2]26'!J49</f>
        <v>0</v>
      </c>
      <c r="J47" s="202">
        <f>'[2]26'!K49</f>
        <v>0</v>
      </c>
      <c r="K47" s="15">
        <f t="shared" si="3"/>
        <v>-0.25</v>
      </c>
      <c r="L47" s="18">
        <f>frq!C47</f>
        <v>1</v>
      </c>
      <c r="M47" s="125">
        <f t="shared" si="4"/>
        <v>-0.7</v>
      </c>
      <c r="N47" s="16">
        <f t="shared" si="7"/>
        <v>-0.25</v>
      </c>
      <c r="O47" s="16">
        <f t="shared" si="8"/>
        <v>0</v>
      </c>
      <c r="P47" s="16">
        <f t="shared" si="9"/>
        <v>0</v>
      </c>
      <c r="Q47" s="17">
        <f t="shared" si="5"/>
        <v>-0.95</v>
      </c>
      <c r="R47" s="18">
        <v>0.7</v>
      </c>
      <c r="S47" s="18"/>
    </row>
    <row r="48" spans="1:19">
      <c r="A48" s="8" t="s">
        <v>90</v>
      </c>
      <c r="B48" s="201">
        <f>'[2]26'!B50</f>
        <v>0</v>
      </c>
      <c r="C48" s="202">
        <f>'[2]26'!C50</f>
        <v>60</v>
      </c>
      <c r="D48" s="202">
        <f>'[2]26'!D50</f>
        <v>0</v>
      </c>
      <c r="E48" s="202">
        <f>'[2]26'!E50</f>
        <v>0</v>
      </c>
      <c r="F48" s="15">
        <f t="shared" si="6"/>
        <v>60</v>
      </c>
      <c r="G48" s="201">
        <f>'[2]26'!H50</f>
        <v>0</v>
      </c>
      <c r="H48" s="202">
        <f>'[2]26'!I50</f>
        <v>-0.25</v>
      </c>
      <c r="I48" s="202">
        <f>'[2]26'!J50</f>
        <v>0</v>
      </c>
      <c r="J48" s="202">
        <f>'[2]26'!K50</f>
        <v>0</v>
      </c>
      <c r="K48" s="15">
        <f t="shared" si="3"/>
        <v>-0.25</v>
      </c>
      <c r="L48" s="18">
        <f>frq!C48</f>
        <v>1</v>
      </c>
      <c r="M48" s="125">
        <f t="shared" si="4"/>
        <v>-0.7</v>
      </c>
      <c r="N48" s="16">
        <f t="shared" si="7"/>
        <v>-0.25</v>
      </c>
      <c r="O48" s="16">
        <f t="shared" si="8"/>
        <v>0</v>
      </c>
      <c r="P48" s="16">
        <f t="shared" si="9"/>
        <v>0</v>
      </c>
      <c r="Q48" s="17">
        <f t="shared" si="5"/>
        <v>-0.95</v>
      </c>
      <c r="R48" s="18">
        <v>0.7</v>
      </c>
      <c r="S48" s="18"/>
    </row>
    <row r="49" spans="1:19">
      <c r="A49" s="8" t="s">
        <v>91</v>
      </c>
      <c r="B49" s="201">
        <f>'[2]26'!B51</f>
        <v>0</v>
      </c>
      <c r="C49" s="202">
        <f>'[2]26'!C51</f>
        <v>60</v>
      </c>
      <c r="D49" s="202">
        <f>'[2]26'!D51</f>
        <v>0</v>
      </c>
      <c r="E49" s="202">
        <f>'[2]26'!E51</f>
        <v>0</v>
      </c>
      <c r="F49" s="15">
        <f t="shared" si="6"/>
        <v>60</v>
      </c>
      <c r="G49" s="201">
        <f>'[2]26'!H51</f>
        <v>0</v>
      </c>
      <c r="H49" s="202">
        <f>'[2]26'!I51</f>
        <v>-0.25</v>
      </c>
      <c r="I49" s="202">
        <f>'[2]26'!J51</f>
        <v>0</v>
      </c>
      <c r="J49" s="202">
        <f>'[2]26'!K51</f>
        <v>0</v>
      </c>
      <c r="K49" s="15">
        <f t="shared" si="3"/>
        <v>-0.25</v>
      </c>
      <c r="L49" s="18">
        <f>frq!C49</f>
        <v>1</v>
      </c>
      <c r="M49" s="125">
        <f t="shared" si="4"/>
        <v>-0.7</v>
      </c>
      <c r="N49" s="16">
        <f t="shared" si="7"/>
        <v>-0.25</v>
      </c>
      <c r="O49" s="16">
        <f t="shared" si="8"/>
        <v>0</v>
      </c>
      <c r="P49" s="16">
        <f t="shared" si="9"/>
        <v>0</v>
      </c>
      <c r="Q49" s="17">
        <f t="shared" si="5"/>
        <v>-0.95</v>
      </c>
      <c r="R49" s="18">
        <v>0.7</v>
      </c>
      <c r="S49" s="18"/>
    </row>
    <row r="50" spans="1:19">
      <c r="A50" s="8" t="s">
        <v>92</v>
      </c>
      <c r="B50" s="201">
        <f>'[2]26'!B52</f>
        <v>0</v>
      </c>
      <c r="C50" s="202">
        <f>'[2]26'!C52</f>
        <v>60</v>
      </c>
      <c r="D50" s="202">
        <f>'[2]26'!D52</f>
        <v>0</v>
      </c>
      <c r="E50" s="202">
        <f>'[2]26'!E52</f>
        <v>0</v>
      </c>
      <c r="F50" s="15">
        <f t="shared" si="6"/>
        <v>60</v>
      </c>
      <c r="G50" s="201">
        <f>'[2]26'!H52</f>
        <v>0</v>
      </c>
      <c r="H50" s="202">
        <f>'[2]26'!I52</f>
        <v>-0.25</v>
      </c>
      <c r="I50" s="202">
        <f>'[2]26'!J52</f>
        <v>0</v>
      </c>
      <c r="J50" s="202">
        <f>'[2]26'!K52</f>
        <v>0</v>
      </c>
      <c r="K50" s="15">
        <f t="shared" si="3"/>
        <v>-0.25</v>
      </c>
      <c r="L50" s="18">
        <f>frq!C50</f>
        <v>1</v>
      </c>
      <c r="M50" s="125">
        <f t="shared" si="4"/>
        <v>-0.7</v>
      </c>
      <c r="N50" s="16">
        <f t="shared" si="7"/>
        <v>-0.25</v>
      </c>
      <c r="O50" s="16">
        <f t="shared" si="8"/>
        <v>0</v>
      </c>
      <c r="P50" s="16">
        <f t="shared" si="9"/>
        <v>0</v>
      </c>
      <c r="Q50" s="17">
        <f t="shared" si="5"/>
        <v>-0.95</v>
      </c>
      <c r="R50" s="18">
        <v>0.7</v>
      </c>
      <c r="S50" s="18"/>
    </row>
    <row r="51" spans="1:19">
      <c r="A51" s="8" t="s">
        <v>93</v>
      </c>
      <c r="B51" s="201">
        <f>'[2]26'!B53</f>
        <v>0</v>
      </c>
      <c r="C51" s="202">
        <f>'[2]26'!C53</f>
        <v>60</v>
      </c>
      <c r="D51" s="202">
        <f>'[2]26'!D53</f>
        <v>0</v>
      </c>
      <c r="E51" s="202">
        <f>'[2]26'!E53</f>
        <v>0</v>
      </c>
      <c r="F51" s="15">
        <f t="shared" si="6"/>
        <v>60</v>
      </c>
      <c r="G51" s="201">
        <f>'[2]26'!H53</f>
        <v>0</v>
      </c>
      <c r="H51" s="202">
        <f>'[2]26'!I53</f>
        <v>-0.5</v>
      </c>
      <c r="I51" s="202">
        <f>'[2]26'!J53</f>
        <v>0</v>
      </c>
      <c r="J51" s="202">
        <f>'[2]26'!K53</f>
        <v>0</v>
      </c>
      <c r="K51" s="15">
        <f t="shared" si="3"/>
        <v>-0.5</v>
      </c>
      <c r="L51" s="18">
        <f>frq!C51</f>
        <v>1</v>
      </c>
      <c r="M51" s="125">
        <f t="shared" si="4"/>
        <v>-0.7</v>
      </c>
      <c r="N51" s="16">
        <f t="shared" si="7"/>
        <v>-0.5</v>
      </c>
      <c r="O51" s="16">
        <f t="shared" si="8"/>
        <v>0</v>
      </c>
      <c r="P51" s="16">
        <f t="shared" si="9"/>
        <v>0</v>
      </c>
      <c r="Q51" s="17">
        <f t="shared" si="5"/>
        <v>-1.2</v>
      </c>
      <c r="R51" s="18">
        <v>0.7</v>
      </c>
      <c r="S51" s="18"/>
    </row>
    <row r="52" spans="1:19">
      <c r="A52" s="8" t="s">
        <v>94</v>
      </c>
      <c r="B52" s="201">
        <f>'[2]26'!B54</f>
        <v>0</v>
      </c>
      <c r="C52" s="202">
        <f>'[2]26'!C54</f>
        <v>60</v>
      </c>
      <c r="D52" s="202">
        <f>'[2]26'!D54</f>
        <v>0</v>
      </c>
      <c r="E52" s="202">
        <f>'[2]26'!E54</f>
        <v>0</v>
      </c>
      <c r="F52" s="15">
        <f t="shared" si="6"/>
        <v>60</v>
      </c>
      <c r="G52" s="201">
        <f>'[2]26'!H54</f>
        <v>0</v>
      </c>
      <c r="H52" s="202">
        <f>'[2]26'!I54</f>
        <v>-0.5</v>
      </c>
      <c r="I52" s="202">
        <f>'[2]26'!J54</f>
        <v>0</v>
      </c>
      <c r="J52" s="202">
        <f>'[2]26'!K54</f>
        <v>0</v>
      </c>
      <c r="K52" s="15">
        <f t="shared" si="3"/>
        <v>-0.5</v>
      </c>
      <c r="L52" s="18">
        <f>frq!C52</f>
        <v>1</v>
      </c>
      <c r="M52" s="125">
        <f t="shared" si="4"/>
        <v>-0.7</v>
      </c>
      <c r="N52" s="16">
        <f t="shared" si="7"/>
        <v>-0.5</v>
      </c>
      <c r="O52" s="16">
        <f t="shared" si="8"/>
        <v>0</v>
      </c>
      <c r="P52" s="16">
        <f t="shared" si="9"/>
        <v>0</v>
      </c>
      <c r="Q52" s="17">
        <f t="shared" si="5"/>
        <v>-1.2</v>
      </c>
      <c r="R52" s="18">
        <v>0.7</v>
      </c>
      <c r="S52" s="18"/>
    </row>
    <row r="53" spans="1:19">
      <c r="A53" s="8" t="s">
        <v>95</v>
      </c>
      <c r="B53" s="201">
        <f>'[2]26'!B55</f>
        <v>0</v>
      </c>
      <c r="C53" s="202">
        <f>'[2]26'!C55</f>
        <v>60</v>
      </c>
      <c r="D53" s="202">
        <f>'[2]26'!D55</f>
        <v>0</v>
      </c>
      <c r="E53" s="202">
        <f>'[2]26'!E55</f>
        <v>0</v>
      </c>
      <c r="F53" s="15">
        <f t="shared" si="6"/>
        <v>60</v>
      </c>
      <c r="G53" s="201">
        <f>'[2]26'!H55</f>
        <v>0</v>
      </c>
      <c r="H53" s="202">
        <f>'[2]26'!I55</f>
        <v>-0.5</v>
      </c>
      <c r="I53" s="202">
        <f>'[2]26'!J55</f>
        <v>0</v>
      </c>
      <c r="J53" s="202">
        <f>'[2]26'!K55</f>
        <v>0</v>
      </c>
      <c r="K53" s="15">
        <f t="shared" si="3"/>
        <v>-0.5</v>
      </c>
      <c r="L53" s="18">
        <f>frq!C53</f>
        <v>1</v>
      </c>
      <c r="M53" s="125">
        <f t="shared" si="4"/>
        <v>-0.7</v>
      </c>
      <c r="N53" s="16">
        <f t="shared" si="7"/>
        <v>-0.5</v>
      </c>
      <c r="O53" s="16">
        <f t="shared" si="8"/>
        <v>0</v>
      </c>
      <c r="P53" s="16">
        <f t="shared" si="9"/>
        <v>0</v>
      </c>
      <c r="Q53" s="17">
        <f t="shared" si="5"/>
        <v>-1.2</v>
      </c>
      <c r="R53" s="18">
        <v>0.7</v>
      </c>
      <c r="S53" s="18"/>
    </row>
    <row r="54" spans="1:19">
      <c r="A54" s="8" t="s">
        <v>96</v>
      </c>
      <c r="B54" s="201">
        <f>'[2]26'!B56</f>
        <v>0</v>
      </c>
      <c r="C54" s="202">
        <f>'[2]26'!C56</f>
        <v>60</v>
      </c>
      <c r="D54" s="202">
        <f>'[2]26'!D56</f>
        <v>0</v>
      </c>
      <c r="E54" s="202">
        <f>'[2]26'!E56</f>
        <v>0</v>
      </c>
      <c r="F54" s="15">
        <f t="shared" si="6"/>
        <v>60</v>
      </c>
      <c r="G54" s="201">
        <f>'[2]26'!H56</f>
        <v>0</v>
      </c>
      <c r="H54" s="202">
        <f>'[2]26'!I56</f>
        <v>-0.5</v>
      </c>
      <c r="I54" s="202">
        <f>'[2]26'!J56</f>
        <v>0</v>
      </c>
      <c r="J54" s="202">
        <f>'[2]26'!K56</f>
        <v>0</v>
      </c>
      <c r="K54" s="15">
        <f t="shared" si="3"/>
        <v>-0.5</v>
      </c>
      <c r="L54" s="18">
        <f>frq!C54</f>
        <v>1</v>
      </c>
      <c r="M54" s="125">
        <f t="shared" si="4"/>
        <v>-0.7</v>
      </c>
      <c r="N54" s="16">
        <f t="shared" si="7"/>
        <v>-0.5</v>
      </c>
      <c r="O54" s="16">
        <f t="shared" si="8"/>
        <v>0</v>
      </c>
      <c r="P54" s="16">
        <f t="shared" si="9"/>
        <v>0</v>
      </c>
      <c r="Q54" s="17">
        <f t="shared" si="5"/>
        <v>-1.2</v>
      </c>
      <c r="R54" s="18">
        <v>0.7</v>
      </c>
      <c r="S54" s="18"/>
    </row>
    <row r="55" spans="1:19">
      <c r="A55" s="8" t="s">
        <v>97</v>
      </c>
      <c r="B55" s="201">
        <f>'[2]26'!B57</f>
        <v>0</v>
      </c>
      <c r="C55" s="202">
        <f>'[2]26'!C57</f>
        <v>60</v>
      </c>
      <c r="D55" s="202">
        <f>'[2]26'!D57</f>
        <v>0</v>
      </c>
      <c r="E55" s="202">
        <f>'[2]26'!E57</f>
        <v>0</v>
      </c>
      <c r="F55" s="15">
        <f t="shared" si="6"/>
        <v>60</v>
      </c>
      <c r="G55" s="201">
        <f>'[2]26'!H57</f>
        <v>0</v>
      </c>
      <c r="H55" s="202">
        <f>'[2]26'!I57</f>
        <v>-0.25</v>
      </c>
      <c r="I55" s="202">
        <f>'[2]26'!J57</f>
        <v>0</v>
      </c>
      <c r="J55" s="202">
        <f>'[2]26'!K57</f>
        <v>0</v>
      </c>
      <c r="K55" s="15">
        <f t="shared" si="3"/>
        <v>-0.25</v>
      </c>
      <c r="L55" s="18">
        <f>frq!C55</f>
        <v>1</v>
      </c>
      <c r="M55" s="125">
        <f t="shared" si="4"/>
        <v>-0.7</v>
      </c>
      <c r="N55" s="16">
        <f t="shared" si="7"/>
        <v>-0.25</v>
      </c>
      <c r="O55" s="16">
        <f t="shared" si="8"/>
        <v>0</v>
      </c>
      <c r="P55" s="16">
        <f t="shared" si="9"/>
        <v>0</v>
      </c>
      <c r="Q55" s="17">
        <f t="shared" si="5"/>
        <v>-0.95</v>
      </c>
      <c r="R55" s="18">
        <v>0.7</v>
      </c>
      <c r="S55" s="18"/>
    </row>
    <row r="56" spans="1:19">
      <c r="A56" s="8" t="s">
        <v>98</v>
      </c>
      <c r="B56" s="201">
        <f>'[2]26'!B58</f>
        <v>0</v>
      </c>
      <c r="C56" s="202">
        <f>'[2]26'!C58</f>
        <v>60</v>
      </c>
      <c r="D56" s="202">
        <f>'[2]26'!D58</f>
        <v>0</v>
      </c>
      <c r="E56" s="202">
        <f>'[2]26'!E58</f>
        <v>0</v>
      </c>
      <c r="F56" s="15">
        <f t="shared" si="6"/>
        <v>60</v>
      </c>
      <c r="G56" s="201">
        <f>'[2]26'!H58</f>
        <v>0</v>
      </c>
      <c r="H56" s="202">
        <f>'[2]26'!I58</f>
        <v>-0.25</v>
      </c>
      <c r="I56" s="202">
        <f>'[2]26'!J58</f>
        <v>0</v>
      </c>
      <c r="J56" s="202">
        <f>'[2]26'!K58</f>
        <v>0</v>
      </c>
      <c r="K56" s="15">
        <f t="shared" si="3"/>
        <v>-0.25</v>
      </c>
      <c r="L56" s="18">
        <f>frq!C56</f>
        <v>1</v>
      </c>
      <c r="M56" s="125">
        <f t="shared" si="4"/>
        <v>-0.7</v>
      </c>
      <c r="N56" s="16">
        <f t="shared" si="7"/>
        <v>-0.25</v>
      </c>
      <c r="O56" s="16">
        <f t="shared" si="8"/>
        <v>0</v>
      </c>
      <c r="P56" s="16">
        <f t="shared" si="9"/>
        <v>0</v>
      </c>
      <c r="Q56" s="17">
        <f t="shared" si="5"/>
        <v>-0.95</v>
      </c>
      <c r="R56" s="18">
        <v>0.7</v>
      </c>
      <c r="S56" s="18"/>
    </row>
    <row r="57" spans="1:19">
      <c r="A57" s="8" t="s">
        <v>99</v>
      </c>
      <c r="B57" s="201">
        <f>'[2]26'!B59</f>
        <v>0</v>
      </c>
      <c r="C57" s="202">
        <f>'[2]26'!C59</f>
        <v>60</v>
      </c>
      <c r="D57" s="202">
        <f>'[2]26'!D59</f>
        <v>0</v>
      </c>
      <c r="E57" s="202">
        <f>'[2]26'!E59</f>
        <v>0</v>
      </c>
      <c r="F57" s="15">
        <f t="shared" si="6"/>
        <v>60</v>
      </c>
      <c r="G57" s="201">
        <f>'[2]26'!H59</f>
        <v>0</v>
      </c>
      <c r="H57" s="202">
        <f>'[2]26'!I59</f>
        <v>-0.25</v>
      </c>
      <c r="I57" s="202">
        <f>'[2]26'!J59</f>
        <v>0</v>
      </c>
      <c r="J57" s="202">
        <f>'[2]26'!K59</f>
        <v>0</v>
      </c>
      <c r="K57" s="15">
        <f t="shared" si="3"/>
        <v>-0.25</v>
      </c>
      <c r="L57" s="18">
        <f>frq!C57</f>
        <v>1</v>
      </c>
      <c r="M57" s="125">
        <f t="shared" si="4"/>
        <v>-0.7</v>
      </c>
      <c r="N57" s="16">
        <f t="shared" si="7"/>
        <v>-0.25</v>
      </c>
      <c r="O57" s="16">
        <f t="shared" si="8"/>
        <v>0</v>
      </c>
      <c r="P57" s="16">
        <f t="shared" si="9"/>
        <v>0</v>
      </c>
      <c r="Q57" s="17">
        <f t="shared" si="5"/>
        <v>-0.95</v>
      </c>
      <c r="R57" s="18">
        <v>0.7</v>
      </c>
      <c r="S57" s="18"/>
    </row>
    <row r="58" spans="1:19">
      <c r="A58" s="8" t="s">
        <v>100</v>
      </c>
      <c r="B58" s="201">
        <f>'[2]26'!B60</f>
        <v>0</v>
      </c>
      <c r="C58" s="202">
        <f>'[2]26'!C60</f>
        <v>60</v>
      </c>
      <c r="D58" s="202">
        <f>'[2]26'!D60</f>
        <v>0</v>
      </c>
      <c r="E58" s="202">
        <f>'[2]26'!E60</f>
        <v>0</v>
      </c>
      <c r="F58" s="15">
        <f t="shared" si="6"/>
        <v>60</v>
      </c>
      <c r="G58" s="201">
        <f>'[2]26'!H60</f>
        <v>0</v>
      </c>
      <c r="H58" s="202">
        <f>'[2]26'!I60</f>
        <v>-0.25</v>
      </c>
      <c r="I58" s="202">
        <f>'[2]26'!J60</f>
        <v>0</v>
      </c>
      <c r="J58" s="202">
        <f>'[2]26'!K60</f>
        <v>0</v>
      </c>
      <c r="K58" s="15">
        <f t="shared" si="3"/>
        <v>-0.25</v>
      </c>
      <c r="L58" s="18">
        <f>frq!C58</f>
        <v>1</v>
      </c>
      <c r="M58" s="125">
        <f t="shared" si="4"/>
        <v>-0.7</v>
      </c>
      <c r="N58" s="16">
        <f t="shared" si="7"/>
        <v>-0.25</v>
      </c>
      <c r="O58" s="16">
        <f t="shared" si="8"/>
        <v>0</v>
      </c>
      <c r="P58" s="16">
        <f t="shared" si="9"/>
        <v>0</v>
      </c>
      <c r="Q58" s="17">
        <f t="shared" si="5"/>
        <v>-0.95</v>
      </c>
      <c r="R58" s="18">
        <v>0.7</v>
      </c>
      <c r="S58" s="18"/>
    </row>
    <row r="59" spans="1:19">
      <c r="A59" s="8" t="s">
        <v>101</v>
      </c>
      <c r="B59" s="201">
        <f>'[2]26'!B61</f>
        <v>0</v>
      </c>
      <c r="C59" s="202">
        <f>'[2]26'!C61</f>
        <v>60</v>
      </c>
      <c r="D59" s="202">
        <f>'[2]26'!D61</f>
        <v>0</v>
      </c>
      <c r="E59" s="202">
        <f>'[2]26'!E61</f>
        <v>0</v>
      </c>
      <c r="F59" s="15">
        <f t="shared" si="6"/>
        <v>60</v>
      </c>
      <c r="G59" s="201">
        <f>'[2]26'!H61</f>
        <v>0</v>
      </c>
      <c r="H59" s="202">
        <f>'[2]26'!I61</f>
        <v>-0.25</v>
      </c>
      <c r="I59" s="202">
        <f>'[2]26'!J61</f>
        <v>0</v>
      </c>
      <c r="J59" s="202">
        <f>'[2]26'!K61</f>
        <v>0</v>
      </c>
      <c r="K59" s="15">
        <f t="shared" si="3"/>
        <v>-0.25</v>
      </c>
      <c r="L59" s="18">
        <f>frq!C59</f>
        <v>1</v>
      </c>
      <c r="M59" s="125">
        <f t="shared" si="4"/>
        <v>-0.7</v>
      </c>
      <c r="N59" s="16">
        <f t="shared" si="7"/>
        <v>-0.25</v>
      </c>
      <c r="O59" s="16">
        <f t="shared" si="8"/>
        <v>0</v>
      </c>
      <c r="P59" s="16">
        <f t="shared" si="9"/>
        <v>0</v>
      </c>
      <c r="Q59" s="17">
        <f t="shared" si="5"/>
        <v>-0.95</v>
      </c>
      <c r="R59" s="18">
        <v>0.7</v>
      </c>
      <c r="S59" s="18"/>
    </row>
    <row r="60" spans="1:19">
      <c r="A60" s="8" t="s">
        <v>102</v>
      </c>
      <c r="B60" s="201">
        <f>'[2]26'!B62</f>
        <v>0</v>
      </c>
      <c r="C60" s="202">
        <f>'[2]26'!C62</f>
        <v>60</v>
      </c>
      <c r="D60" s="202">
        <f>'[2]26'!D62</f>
        <v>0</v>
      </c>
      <c r="E60" s="202">
        <f>'[2]26'!E62</f>
        <v>0</v>
      </c>
      <c r="F60" s="15">
        <f t="shared" si="6"/>
        <v>60</v>
      </c>
      <c r="G60" s="201">
        <f>'[2]26'!H62</f>
        <v>0</v>
      </c>
      <c r="H60" s="202">
        <f>'[2]26'!I62</f>
        <v>-0.25</v>
      </c>
      <c r="I60" s="202">
        <f>'[2]26'!J62</f>
        <v>0</v>
      </c>
      <c r="J60" s="202">
        <f>'[2]26'!K62</f>
        <v>0</v>
      </c>
      <c r="K60" s="15">
        <f t="shared" si="3"/>
        <v>-0.25</v>
      </c>
      <c r="L60" s="18">
        <f>frq!C60</f>
        <v>1</v>
      </c>
      <c r="M60" s="125">
        <f t="shared" si="4"/>
        <v>-0.7</v>
      </c>
      <c r="N60" s="16">
        <f t="shared" si="7"/>
        <v>-0.25</v>
      </c>
      <c r="O60" s="16">
        <f t="shared" si="8"/>
        <v>0</v>
      </c>
      <c r="P60" s="16">
        <f t="shared" si="9"/>
        <v>0</v>
      </c>
      <c r="Q60" s="17">
        <f t="shared" si="5"/>
        <v>-0.95</v>
      </c>
      <c r="R60" s="18">
        <v>0.7</v>
      </c>
      <c r="S60" s="18"/>
    </row>
    <row r="61" spans="1:19">
      <c r="A61" s="8" t="s">
        <v>103</v>
      </c>
      <c r="B61" s="201">
        <f>'[2]26'!B63</f>
        <v>0</v>
      </c>
      <c r="C61" s="202">
        <f>'[2]26'!C63</f>
        <v>60</v>
      </c>
      <c r="D61" s="202">
        <f>'[2]26'!D63</f>
        <v>0</v>
      </c>
      <c r="E61" s="202">
        <f>'[2]26'!E63</f>
        <v>0</v>
      </c>
      <c r="F61" s="15">
        <f t="shared" si="6"/>
        <v>60</v>
      </c>
      <c r="G61" s="201">
        <f>'[2]26'!H63</f>
        <v>0</v>
      </c>
      <c r="H61" s="202">
        <f>'[2]26'!I63</f>
        <v>-0.25</v>
      </c>
      <c r="I61" s="202">
        <f>'[2]26'!J63</f>
        <v>0</v>
      </c>
      <c r="J61" s="202">
        <f>'[2]26'!K63</f>
        <v>0</v>
      </c>
      <c r="K61" s="15">
        <f t="shared" si="3"/>
        <v>-0.25</v>
      </c>
      <c r="L61" s="18">
        <f>frq!C61</f>
        <v>1</v>
      </c>
      <c r="M61" s="125">
        <f t="shared" si="4"/>
        <v>-0.7</v>
      </c>
      <c r="N61" s="16">
        <f t="shared" si="7"/>
        <v>-0.25</v>
      </c>
      <c r="O61" s="16">
        <f t="shared" si="8"/>
        <v>0</v>
      </c>
      <c r="P61" s="16">
        <f t="shared" si="9"/>
        <v>0</v>
      </c>
      <c r="Q61" s="17">
        <f t="shared" si="5"/>
        <v>-0.95</v>
      </c>
      <c r="R61" s="18">
        <v>0.7</v>
      </c>
      <c r="S61" s="18"/>
    </row>
    <row r="62" spans="1:19">
      <c r="A62" s="8" t="s">
        <v>104</v>
      </c>
      <c r="B62" s="201">
        <f>'[2]26'!B64</f>
        <v>0</v>
      </c>
      <c r="C62" s="202">
        <f>'[2]26'!C64</f>
        <v>60</v>
      </c>
      <c r="D62" s="202">
        <f>'[2]26'!D64</f>
        <v>0</v>
      </c>
      <c r="E62" s="202">
        <f>'[2]26'!E64</f>
        <v>0</v>
      </c>
      <c r="F62" s="15">
        <f t="shared" si="6"/>
        <v>60</v>
      </c>
      <c r="G62" s="201">
        <f>'[2]26'!H64</f>
        <v>0</v>
      </c>
      <c r="H62" s="202">
        <f>'[2]26'!I64</f>
        <v>-0.25</v>
      </c>
      <c r="I62" s="202">
        <f>'[2]26'!J64</f>
        <v>0</v>
      </c>
      <c r="J62" s="202">
        <f>'[2]26'!K64</f>
        <v>0</v>
      </c>
      <c r="K62" s="15">
        <f t="shared" si="3"/>
        <v>-0.25</v>
      </c>
      <c r="L62" s="18">
        <f>frq!C62</f>
        <v>1</v>
      </c>
      <c r="M62" s="125">
        <f t="shared" si="4"/>
        <v>-0.7</v>
      </c>
      <c r="N62" s="16">
        <f t="shared" si="7"/>
        <v>-0.25</v>
      </c>
      <c r="O62" s="16">
        <f t="shared" si="8"/>
        <v>0</v>
      </c>
      <c r="P62" s="16">
        <f t="shared" si="9"/>
        <v>0</v>
      </c>
      <c r="Q62" s="17">
        <f t="shared" si="5"/>
        <v>-0.95</v>
      </c>
      <c r="R62" s="18">
        <v>0.7</v>
      </c>
      <c r="S62" s="18"/>
    </row>
    <row r="63" spans="1:19">
      <c r="A63" s="8" t="s">
        <v>105</v>
      </c>
      <c r="B63" s="201">
        <f>'[2]26'!B65</f>
        <v>0</v>
      </c>
      <c r="C63" s="202">
        <f>'[2]26'!C65</f>
        <v>60</v>
      </c>
      <c r="D63" s="202">
        <f>'[2]26'!D65</f>
        <v>0</v>
      </c>
      <c r="E63" s="202">
        <f>'[2]26'!E65</f>
        <v>0</v>
      </c>
      <c r="F63" s="15">
        <f t="shared" si="6"/>
        <v>60</v>
      </c>
      <c r="G63" s="201">
        <f>'[2]26'!H65</f>
        <v>0</v>
      </c>
      <c r="H63" s="202">
        <f>'[2]26'!I65</f>
        <v>-0.25</v>
      </c>
      <c r="I63" s="202">
        <f>'[2]26'!J65</f>
        <v>0</v>
      </c>
      <c r="J63" s="202">
        <f>'[2]26'!K65</f>
        <v>0</v>
      </c>
      <c r="K63" s="15">
        <f t="shared" si="3"/>
        <v>-0.25</v>
      </c>
      <c r="L63" s="18">
        <f>frq!C63</f>
        <v>1</v>
      </c>
      <c r="M63" s="125">
        <f t="shared" si="4"/>
        <v>-0.7</v>
      </c>
      <c r="N63" s="16">
        <f t="shared" si="7"/>
        <v>-0.25</v>
      </c>
      <c r="O63" s="16">
        <f t="shared" si="8"/>
        <v>0</v>
      </c>
      <c r="P63" s="16">
        <f t="shared" si="9"/>
        <v>0</v>
      </c>
      <c r="Q63" s="17">
        <f t="shared" si="5"/>
        <v>-0.95</v>
      </c>
      <c r="R63" s="18">
        <v>0.7</v>
      </c>
      <c r="S63" s="18"/>
    </row>
    <row r="64" spans="1:19">
      <c r="A64" s="8" t="s">
        <v>106</v>
      </c>
      <c r="B64" s="201">
        <f>'[2]26'!B66</f>
        <v>0</v>
      </c>
      <c r="C64" s="202">
        <f>'[2]26'!C66</f>
        <v>60</v>
      </c>
      <c r="D64" s="202">
        <f>'[2]26'!D66</f>
        <v>0</v>
      </c>
      <c r="E64" s="202">
        <f>'[2]26'!E66</f>
        <v>0</v>
      </c>
      <c r="F64" s="15">
        <f t="shared" si="6"/>
        <v>60</v>
      </c>
      <c r="G64" s="201">
        <f>'[2]26'!H66</f>
        <v>0</v>
      </c>
      <c r="H64" s="202">
        <f>'[2]26'!I66</f>
        <v>-0.25</v>
      </c>
      <c r="I64" s="202">
        <f>'[2]26'!J66</f>
        <v>0</v>
      </c>
      <c r="J64" s="202">
        <f>'[2]26'!K66</f>
        <v>0</v>
      </c>
      <c r="K64" s="15">
        <f t="shared" si="3"/>
        <v>-0.25</v>
      </c>
      <c r="L64" s="18">
        <f>frq!C64</f>
        <v>1</v>
      </c>
      <c r="M64" s="125">
        <f t="shared" si="4"/>
        <v>-0.7</v>
      </c>
      <c r="N64" s="16">
        <f t="shared" si="7"/>
        <v>-0.25</v>
      </c>
      <c r="O64" s="16">
        <f t="shared" si="8"/>
        <v>0</v>
      </c>
      <c r="P64" s="16">
        <f t="shared" si="9"/>
        <v>0</v>
      </c>
      <c r="Q64" s="17">
        <f t="shared" si="5"/>
        <v>-0.95</v>
      </c>
      <c r="R64" s="18">
        <v>0.7</v>
      </c>
      <c r="S64" s="18"/>
    </row>
    <row r="65" spans="1:19">
      <c r="A65" s="8" t="s">
        <v>107</v>
      </c>
      <c r="B65" s="201">
        <f>'[2]26'!B67</f>
        <v>0</v>
      </c>
      <c r="C65" s="202">
        <f>'[2]26'!C67</f>
        <v>60</v>
      </c>
      <c r="D65" s="202">
        <f>'[2]26'!D67</f>
        <v>0</v>
      </c>
      <c r="E65" s="202">
        <f>'[2]26'!E67</f>
        <v>0</v>
      </c>
      <c r="F65" s="15">
        <f t="shared" si="6"/>
        <v>60</v>
      </c>
      <c r="G65" s="201">
        <f>'[2]26'!H67</f>
        <v>0</v>
      </c>
      <c r="H65" s="202">
        <f>'[2]26'!I67</f>
        <v>-0.25</v>
      </c>
      <c r="I65" s="202">
        <f>'[2]26'!J67</f>
        <v>0</v>
      </c>
      <c r="J65" s="202">
        <f>'[2]26'!K67</f>
        <v>0</v>
      </c>
      <c r="K65" s="15">
        <f t="shared" si="3"/>
        <v>-0.25</v>
      </c>
      <c r="L65" s="18">
        <f>frq!C65</f>
        <v>1</v>
      </c>
      <c r="M65" s="125">
        <f t="shared" si="4"/>
        <v>-0.7</v>
      </c>
      <c r="N65" s="16">
        <f t="shared" si="7"/>
        <v>-0.25</v>
      </c>
      <c r="O65" s="16">
        <f t="shared" si="8"/>
        <v>0</v>
      </c>
      <c r="P65" s="16">
        <f t="shared" si="9"/>
        <v>0</v>
      </c>
      <c r="Q65" s="17">
        <f t="shared" si="5"/>
        <v>-0.95</v>
      </c>
      <c r="R65" s="18">
        <v>0.7</v>
      </c>
      <c r="S65" s="18"/>
    </row>
    <row r="66" spans="1:19">
      <c r="A66" s="8" t="s">
        <v>108</v>
      </c>
      <c r="B66" s="201">
        <f>'[2]26'!B68</f>
        <v>0</v>
      </c>
      <c r="C66" s="202">
        <f>'[2]26'!C68</f>
        <v>60</v>
      </c>
      <c r="D66" s="202">
        <f>'[2]26'!D68</f>
        <v>0</v>
      </c>
      <c r="E66" s="202">
        <f>'[2]26'!E68</f>
        <v>0</v>
      </c>
      <c r="F66" s="15">
        <f t="shared" si="6"/>
        <v>60</v>
      </c>
      <c r="G66" s="201">
        <f>'[2]26'!H68</f>
        <v>0</v>
      </c>
      <c r="H66" s="202">
        <f>'[2]26'!I68</f>
        <v>-0.25</v>
      </c>
      <c r="I66" s="202">
        <f>'[2]26'!J68</f>
        <v>0</v>
      </c>
      <c r="J66" s="202">
        <f>'[2]26'!K68</f>
        <v>0</v>
      </c>
      <c r="K66" s="15">
        <f t="shared" si="3"/>
        <v>-0.25</v>
      </c>
      <c r="L66" s="18">
        <f>frq!C66</f>
        <v>1</v>
      </c>
      <c r="M66" s="125">
        <f t="shared" si="4"/>
        <v>-0.7</v>
      </c>
      <c r="N66" s="16">
        <f t="shared" si="7"/>
        <v>-0.25</v>
      </c>
      <c r="O66" s="16">
        <f t="shared" si="8"/>
        <v>0</v>
      </c>
      <c r="P66" s="16">
        <f t="shared" si="9"/>
        <v>0</v>
      </c>
      <c r="Q66" s="17">
        <f t="shared" si="5"/>
        <v>-0.95</v>
      </c>
      <c r="R66" s="18">
        <v>0.7</v>
      </c>
      <c r="S66" s="18"/>
    </row>
    <row r="67" spans="1:19">
      <c r="A67" s="8" t="s">
        <v>109</v>
      </c>
      <c r="B67" s="201">
        <f>'[2]26'!B69</f>
        <v>0</v>
      </c>
      <c r="C67" s="202">
        <f>'[2]26'!C69</f>
        <v>60</v>
      </c>
      <c r="D67" s="202">
        <f>'[2]26'!D69</f>
        <v>0</v>
      </c>
      <c r="E67" s="202">
        <f>'[2]26'!E69</f>
        <v>0</v>
      </c>
      <c r="F67" s="15">
        <f t="shared" si="6"/>
        <v>60</v>
      </c>
      <c r="G67" s="201">
        <f>'[2]26'!H69</f>
        <v>0</v>
      </c>
      <c r="H67" s="202">
        <f>'[2]26'!I69</f>
        <v>-0.25</v>
      </c>
      <c r="I67" s="202">
        <f>'[2]26'!J69</f>
        <v>0</v>
      </c>
      <c r="J67" s="202">
        <f>'[2]26'!K69</f>
        <v>0</v>
      </c>
      <c r="K67" s="15">
        <f t="shared" si="3"/>
        <v>-0.25</v>
      </c>
      <c r="L67" s="18">
        <f>frq!C67</f>
        <v>1</v>
      </c>
      <c r="M67" s="125">
        <f t="shared" si="4"/>
        <v>-0.7</v>
      </c>
      <c r="N67" s="16">
        <f t="shared" ref="N67:N98" si="10">IF($L67=1,H67,IF(AND($L67=0.985,H67&gt;0.985*C67),C67*0.985,IF(AND($L67=0.965,H67&gt;0.965*C67),0.965*C67,H67)))</f>
        <v>-0.25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-0.95</v>
      </c>
      <c r="R67" s="18">
        <v>0.7</v>
      </c>
      <c r="S67" s="18"/>
    </row>
    <row r="68" spans="1:19">
      <c r="A68" s="8" t="s">
        <v>110</v>
      </c>
      <c r="B68" s="201">
        <f>'[2]26'!B70</f>
        <v>0</v>
      </c>
      <c r="C68" s="202">
        <f>'[2]26'!C70</f>
        <v>60</v>
      </c>
      <c r="D68" s="202">
        <f>'[2]26'!D70</f>
        <v>0</v>
      </c>
      <c r="E68" s="202">
        <f>'[2]26'!E70</f>
        <v>0</v>
      </c>
      <c r="F68" s="15">
        <f t="shared" si="6"/>
        <v>60</v>
      </c>
      <c r="G68" s="201">
        <f>'[2]26'!H70</f>
        <v>0</v>
      </c>
      <c r="H68" s="202">
        <f>'[2]26'!I70</f>
        <v>-0.25</v>
      </c>
      <c r="I68" s="202">
        <f>'[2]26'!J70</f>
        <v>0</v>
      </c>
      <c r="J68" s="202">
        <f>'[2]26'!K70</f>
        <v>0</v>
      </c>
      <c r="K68" s="15">
        <f t="shared" ref="K68:K98" si="13">SUM(G68:J68)</f>
        <v>-0.25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-0.7</v>
      </c>
      <c r="N68" s="16">
        <f t="shared" si="10"/>
        <v>-0.25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-0.95</v>
      </c>
      <c r="R68" s="18">
        <v>0.7</v>
      </c>
      <c r="S68" s="18"/>
    </row>
    <row r="69" spans="1:19">
      <c r="A69" s="8" t="s">
        <v>111</v>
      </c>
      <c r="B69" s="201">
        <f>'[2]26'!B71</f>
        <v>0</v>
      </c>
      <c r="C69" s="202">
        <f>'[2]26'!C71</f>
        <v>60</v>
      </c>
      <c r="D69" s="202">
        <f>'[2]26'!D71</f>
        <v>0</v>
      </c>
      <c r="E69" s="202">
        <f>'[2]26'!E71</f>
        <v>0</v>
      </c>
      <c r="F69" s="15">
        <f t="shared" ref="F69:F98" si="16">SUM(B69:E69)</f>
        <v>60</v>
      </c>
      <c r="G69" s="201">
        <f>'[2]26'!H71</f>
        <v>0</v>
      </c>
      <c r="H69" s="202">
        <f>'[2]26'!I71</f>
        <v>-0.25</v>
      </c>
      <c r="I69" s="202">
        <f>'[2]26'!J71</f>
        <v>0</v>
      </c>
      <c r="J69" s="202">
        <f>'[2]26'!K71</f>
        <v>0</v>
      </c>
      <c r="K69" s="15">
        <f t="shared" si="13"/>
        <v>-0.25</v>
      </c>
      <c r="L69" s="18">
        <f>frq!C69</f>
        <v>1</v>
      </c>
      <c r="M69" s="125">
        <f t="shared" si="14"/>
        <v>-0.7</v>
      </c>
      <c r="N69" s="16">
        <f t="shared" si="10"/>
        <v>-0.25</v>
      </c>
      <c r="O69" s="16">
        <f t="shared" si="11"/>
        <v>0</v>
      </c>
      <c r="P69" s="16">
        <f t="shared" si="12"/>
        <v>0</v>
      </c>
      <c r="Q69" s="17">
        <f t="shared" si="15"/>
        <v>-0.95</v>
      </c>
      <c r="R69" s="18">
        <v>0.7</v>
      </c>
      <c r="S69" s="18"/>
    </row>
    <row r="70" spans="1:19">
      <c r="A70" s="8" t="s">
        <v>112</v>
      </c>
      <c r="B70" s="201">
        <f>'[2]26'!B72</f>
        <v>0</v>
      </c>
      <c r="C70" s="202">
        <f>'[2]26'!C72</f>
        <v>60</v>
      </c>
      <c r="D70" s="202">
        <f>'[2]26'!D72</f>
        <v>0</v>
      </c>
      <c r="E70" s="202">
        <f>'[2]26'!E72</f>
        <v>0</v>
      </c>
      <c r="F70" s="15">
        <f t="shared" si="16"/>
        <v>60</v>
      </c>
      <c r="G70" s="201">
        <f>'[2]26'!H72</f>
        <v>0</v>
      </c>
      <c r="H70" s="202">
        <f>'[2]26'!I72</f>
        <v>-0.25</v>
      </c>
      <c r="I70" s="202">
        <f>'[2]26'!J72</f>
        <v>0</v>
      </c>
      <c r="J70" s="202">
        <f>'[2]26'!K72</f>
        <v>0</v>
      </c>
      <c r="K70" s="15">
        <f t="shared" si="13"/>
        <v>-0.25</v>
      </c>
      <c r="L70" s="18">
        <f>frq!C70</f>
        <v>1</v>
      </c>
      <c r="M70" s="125">
        <f t="shared" si="14"/>
        <v>-0.7</v>
      </c>
      <c r="N70" s="16">
        <f t="shared" si="10"/>
        <v>-0.25</v>
      </c>
      <c r="O70" s="16">
        <f t="shared" si="11"/>
        <v>0</v>
      </c>
      <c r="P70" s="16">
        <f t="shared" si="12"/>
        <v>0</v>
      </c>
      <c r="Q70" s="17">
        <f t="shared" si="15"/>
        <v>-0.95</v>
      </c>
      <c r="R70" s="18">
        <v>0.7</v>
      </c>
      <c r="S70" s="18"/>
    </row>
    <row r="71" spans="1:19">
      <c r="A71" s="8" t="s">
        <v>113</v>
      </c>
      <c r="B71" s="201">
        <f>'[2]26'!B73</f>
        <v>0</v>
      </c>
      <c r="C71" s="202">
        <f>'[2]26'!C73</f>
        <v>60</v>
      </c>
      <c r="D71" s="202">
        <f>'[2]26'!D73</f>
        <v>0</v>
      </c>
      <c r="E71" s="202">
        <f>'[2]26'!E73</f>
        <v>0</v>
      </c>
      <c r="F71" s="15">
        <f t="shared" si="16"/>
        <v>60</v>
      </c>
      <c r="G71" s="201">
        <f>'[2]26'!H73</f>
        <v>0</v>
      </c>
      <c r="H71" s="202">
        <f>'[2]26'!I73</f>
        <v>0</v>
      </c>
      <c r="I71" s="202">
        <f>'[2]26'!J73</f>
        <v>0</v>
      </c>
      <c r="J71" s="202">
        <f>'[2]26'!K73</f>
        <v>0</v>
      </c>
      <c r="K71" s="15">
        <f t="shared" si="13"/>
        <v>0</v>
      </c>
      <c r="L71" s="18">
        <f>frq!C71</f>
        <v>1</v>
      </c>
      <c r="M71" s="125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  <c r="S71" s="18"/>
    </row>
    <row r="72" spans="1:19">
      <c r="A72" s="8" t="s">
        <v>114</v>
      </c>
      <c r="B72" s="201">
        <f>'[2]26'!B74</f>
        <v>0</v>
      </c>
      <c r="C72" s="202">
        <f>'[2]26'!C74</f>
        <v>60</v>
      </c>
      <c r="D72" s="202">
        <f>'[2]26'!D74</f>
        <v>0</v>
      </c>
      <c r="E72" s="202">
        <f>'[2]26'!E74</f>
        <v>0</v>
      </c>
      <c r="F72" s="15">
        <f t="shared" si="16"/>
        <v>60</v>
      </c>
      <c r="G72" s="201">
        <f>'[2]26'!H74</f>
        <v>0</v>
      </c>
      <c r="H72" s="202">
        <f>'[2]26'!I74</f>
        <v>0</v>
      </c>
      <c r="I72" s="202">
        <f>'[2]26'!J74</f>
        <v>0</v>
      </c>
      <c r="J72" s="202">
        <f>'[2]26'!K74</f>
        <v>0</v>
      </c>
      <c r="K72" s="15">
        <f t="shared" si="13"/>
        <v>0</v>
      </c>
      <c r="L72" s="18">
        <f>frq!C72</f>
        <v>1</v>
      </c>
      <c r="M72" s="125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  <c r="S72" s="18"/>
    </row>
    <row r="73" spans="1:19">
      <c r="A73" s="8" t="s">
        <v>115</v>
      </c>
      <c r="B73" s="201">
        <f>'[2]26'!B75</f>
        <v>0</v>
      </c>
      <c r="C73" s="202">
        <f>'[2]26'!C75</f>
        <v>60</v>
      </c>
      <c r="D73" s="202">
        <f>'[2]26'!D75</f>
        <v>0</v>
      </c>
      <c r="E73" s="202">
        <f>'[2]26'!E75</f>
        <v>0</v>
      </c>
      <c r="F73" s="15">
        <f t="shared" si="16"/>
        <v>60</v>
      </c>
      <c r="G73" s="201">
        <f>'[2]26'!H75</f>
        <v>0</v>
      </c>
      <c r="H73" s="202">
        <f>'[2]26'!I75</f>
        <v>0</v>
      </c>
      <c r="I73" s="202">
        <f>'[2]26'!J75</f>
        <v>0</v>
      </c>
      <c r="J73" s="202">
        <f>'[2]26'!K75</f>
        <v>0</v>
      </c>
      <c r="K73" s="15">
        <f t="shared" si="13"/>
        <v>0</v>
      </c>
      <c r="L73" s="18">
        <f>frq!C73</f>
        <v>1</v>
      </c>
      <c r="M73" s="125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  <c r="S73" s="18"/>
    </row>
    <row r="74" spans="1:19">
      <c r="A74" s="8" t="s">
        <v>116</v>
      </c>
      <c r="B74" s="201">
        <f>'[2]26'!B76</f>
        <v>0</v>
      </c>
      <c r="C74" s="202">
        <f>'[2]26'!C76</f>
        <v>60</v>
      </c>
      <c r="D74" s="202">
        <f>'[2]26'!D76</f>
        <v>0</v>
      </c>
      <c r="E74" s="202">
        <f>'[2]26'!E76</f>
        <v>0</v>
      </c>
      <c r="F74" s="15">
        <f t="shared" si="16"/>
        <v>60</v>
      </c>
      <c r="G74" s="201">
        <f>'[2]26'!H76</f>
        <v>0</v>
      </c>
      <c r="H74" s="202">
        <f>'[2]26'!I76</f>
        <v>0</v>
      </c>
      <c r="I74" s="202">
        <f>'[2]26'!J76</f>
        <v>0</v>
      </c>
      <c r="J74" s="202">
        <f>'[2]26'!K76</f>
        <v>0</v>
      </c>
      <c r="K74" s="15">
        <f t="shared" si="13"/>
        <v>0</v>
      </c>
      <c r="L74" s="18">
        <f>frq!C74</f>
        <v>1</v>
      </c>
      <c r="M74" s="125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  <c r="S74" s="18"/>
    </row>
    <row r="75" spans="1:19">
      <c r="A75" s="8" t="s">
        <v>117</v>
      </c>
      <c r="B75" s="201">
        <f>'[2]26'!B77</f>
        <v>0</v>
      </c>
      <c r="C75" s="202">
        <f>'[2]26'!C77</f>
        <v>60</v>
      </c>
      <c r="D75" s="202">
        <f>'[2]26'!D77</f>
        <v>0</v>
      </c>
      <c r="E75" s="202">
        <f>'[2]26'!E77</f>
        <v>0</v>
      </c>
      <c r="F75" s="15">
        <f t="shared" si="16"/>
        <v>60</v>
      </c>
      <c r="G75" s="201">
        <f>'[2]26'!H77</f>
        <v>0</v>
      </c>
      <c r="H75" s="202">
        <f>'[2]26'!I77</f>
        <v>0</v>
      </c>
      <c r="I75" s="202">
        <f>'[2]26'!J77</f>
        <v>0</v>
      </c>
      <c r="J75" s="202">
        <f>'[2]26'!K77</f>
        <v>0</v>
      </c>
      <c r="K75" s="15">
        <f t="shared" si="13"/>
        <v>0</v>
      </c>
      <c r="L75" s="18">
        <f>frq!C75</f>
        <v>1</v>
      </c>
      <c r="M75" s="125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201">
        <f>'[2]26'!B78</f>
        <v>0</v>
      </c>
      <c r="C76" s="202">
        <f>'[2]26'!C78</f>
        <v>60</v>
      </c>
      <c r="D76" s="202">
        <f>'[2]26'!D78</f>
        <v>0</v>
      </c>
      <c r="E76" s="202">
        <f>'[2]26'!E78</f>
        <v>0</v>
      </c>
      <c r="F76" s="15">
        <f t="shared" si="16"/>
        <v>60</v>
      </c>
      <c r="G76" s="201">
        <f>'[2]26'!H78</f>
        <v>0</v>
      </c>
      <c r="H76" s="202">
        <f>'[2]26'!I78</f>
        <v>0</v>
      </c>
      <c r="I76" s="202">
        <f>'[2]26'!J78</f>
        <v>0</v>
      </c>
      <c r="J76" s="202">
        <f>'[2]26'!K78</f>
        <v>0</v>
      </c>
      <c r="K76" s="15">
        <f t="shared" si="13"/>
        <v>0</v>
      </c>
      <c r="L76" s="18">
        <f>frq!C76</f>
        <v>1</v>
      </c>
      <c r="M76" s="125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201">
        <f>'[2]26'!B79</f>
        <v>0</v>
      </c>
      <c r="C77" s="202">
        <f>'[2]26'!C79</f>
        <v>60</v>
      </c>
      <c r="D77" s="202">
        <f>'[2]26'!D79</f>
        <v>0</v>
      </c>
      <c r="E77" s="202">
        <f>'[2]26'!E79</f>
        <v>0</v>
      </c>
      <c r="F77" s="15">
        <f t="shared" si="16"/>
        <v>60</v>
      </c>
      <c r="G77" s="201">
        <f>'[2]26'!H79</f>
        <v>0</v>
      </c>
      <c r="H77" s="202">
        <f>'[2]26'!I79</f>
        <v>0</v>
      </c>
      <c r="I77" s="202">
        <f>'[2]26'!J79</f>
        <v>0</v>
      </c>
      <c r="J77" s="202">
        <f>'[2]26'!K79</f>
        <v>0</v>
      </c>
      <c r="K77" s="15">
        <f t="shared" si="13"/>
        <v>0</v>
      </c>
      <c r="L77" s="18">
        <f>frq!C77</f>
        <v>1</v>
      </c>
      <c r="M77" s="125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201">
        <f>'[2]26'!B80</f>
        <v>0</v>
      </c>
      <c r="C78" s="202">
        <f>'[2]26'!C80</f>
        <v>60</v>
      </c>
      <c r="D78" s="202">
        <f>'[2]26'!D80</f>
        <v>0</v>
      </c>
      <c r="E78" s="202">
        <f>'[2]26'!E80</f>
        <v>0</v>
      </c>
      <c r="F78" s="15">
        <f t="shared" si="16"/>
        <v>60</v>
      </c>
      <c r="G78" s="201">
        <f>'[2]26'!H80</f>
        <v>0</v>
      </c>
      <c r="H78" s="202">
        <f>'[2]26'!I80</f>
        <v>0</v>
      </c>
      <c r="I78" s="202">
        <f>'[2]26'!J80</f>
        <v>0</v>
      </c>
      <c r="J78" s="202">
        <f>'[2]26'!K80</f>
        <v>0</v>
      </c>
      <c r="K78" s="15">
        <f t="shared" si="13"/>
        <v>0</v>
      </c>
      <c r="L78" s="18">
        <f>frq!C78</f>
        <v>1</v>
      </c>
      <c r="M78" s="125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201">
        <f>'[2]26'!B81</f>
        <v>0</v>
      </c>
      <c r="C79" s="202">
        <f>'[2]26'!C81</f>
        <v>60</v>
      </c>
      <c r="D79" s="202">
        <f>'[2]26'!D81</f>
        <v>0</v>
      </c>
      <c r="E79" s="202">
        <f>'[2]26'!E81</f>
        <v>0</v>
      </c>
      <c r="F79" s="15">
        <f t="shared" si="16"/>
        <v>60</v>
      </c>
      <c r="G79" s="201">
        <f>'[2]26'!H81</f>
        <v>0</v>
      </c>
      <c r="H79" s="202">
        <f>'[2]26'!I81</f>
        <v>0</v>
      </c>
      <c r="I79" s="202">
        <f>'[2]26'!J81</f>
        <v>0</v>
      </c>
      <c r="J79" s="202">
        <f>'[2]26'!K81</f>
        <v>0</v>
      </c>
      <c r="K79" s="15">
        <f t="shared" si="13"/>
        <v>0</v>
      </c>
      <c r="L79" s="18">
        <f>frq!C79</f>
        <v>1</v>
      </c>
      <c r="M79" s="125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201">
        <f>'[2]26'!B82</f>
        <v>0</v>
      </c>
      <c r="C80" s="202">
        <f>'[2]26'!C82</f>
        <v>60</v>
      </c>
      <c r="D80" s="202">
        <f>'[2]26'!D82</f>
        <v>0</v>
      </c>
      <c r="E80" s="202">
        <f>'[2]26'!E82</f>
        <v>0</v>
      </c>
      <c r="F80" s="15">
        <f t="shared" si="16"/>
        <v>60</v>
      </c>
      <c r="G80" s="201">
        <f>'[2]26'!H82</f>
        <v>0</v>
      </c>
      <c r="H80" s="202">
        <f>'[2]26'!I82</f>
        <v>0</v>
      </c>
      <c r="I80" s="202">
        <f>'[2]26'!J82</f>
        <v>0</v>
      </c>
      <c r="J80" s="202">
        <f>'[2]26'!K82</f>
        <v>0</v>
      </c>
      <c r="K80" s="15">
        <f t="shared" si="13"/>
        <v>0</v>
      </c>
      <c r="L80" s="18">
        <f>frq!C80</f>
        <v>1</v>
      </c>
      <c r="M80" s="125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201">
        <f>'[2]26'!B83</f>
        <v>0</v>
      </c>
      <c r="C81" s="202">
        <f>'[2]26'!C83</f>
        <v>60</v>
      </c>
      <c r="D81" s="202">
        <f>'[2]26'!D83</f>
        <v>0</v>
      </c>
      <c r="E81" s="202">
        <f>'[2]26'!E83</f>
        <v>0</v>
      </c>
      <c r="F81" s="15">
        <f t="shared" si="16"/>
        <v>60</v>
      </c>
      <c r="G81" s="201">
        <f>'[2]26'!H83</f>
        <v>0</v>
      </c>
      <c r="H81" s="202">
        <f>'[2]26'!I83</f>
        <v>0</v>
      </c>
      <c r="I81" s="202">
        <f>'[2]26'!J83</f>
        <v>0</v>
      </c>
      <c r="J81" s="202">
        <f>'[2]26'!K83</f>
        <v>0</v>
      </c>
      <c r="K81" s="15">
        <f t="shared" si="13"/>
        <v>0</v>
      </c>
      <c r="L81" s="18">
        <f>frq!C81</f>
        <v>1</v>
      </c>
      <c r="M81" s="125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201">
        <f>'[2]26'!B84</f>
        <v>0</v>
      </c>
      <c r="C82" s="202">
        <f>'[2]26'!C84</f>
        <v>60</v>
      </c>
      <c r="D82" s="202">
        <f>'[2]26'!D84</f>
        <v>0</v>
      </c>
      <c r="E82" s="202">
        <f>'[2]26'!E84</f>
        <v>0</v>
      </c>
      <c r="F82" s="15">
        <f t="shared" si="16"/>
        <v>60</v>
      </c>
      <c r="G82" s="201">
        <f>'[2]26'!H84</f>
        <v>0</v>
      </c>
      <c r="H82" s="202">
        <f>'[2]26'!I84</f>
        <v>0</v>
      </c>
      <c r="I82" s="202">
        <f>'[2]26'!J84</f>
        <v>0</v>
      </c>
      <c r="J82" s="202">
        <f>'[2]26'!K84</f>
        <v>0</v>
      </c>
      <c r="K82" s="15">
        <f t="shared" si="13"/>
        <v>0</v>
      </c>
      <c r="L82" s="18">
        <f>frq!C82</f>
        <v>1</v>
      </c>
      <c r="M82" s="125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201">
        <f>'[2]26'!B85</f>
        <v>0</v>
      </c>
      <c r="C83" s="202">
        <f>'[2]26'!C85</f>
        <v>60</v>
      </c>
      <c r="D83" s="202">
        <f>'[2]26'!D85</f>
        <v>0</v>
      </c>
      <c r="E83" s="202">
        <f>'[2]26'!E85</f>
        <v>0</v>
      </c>
      <c r="F83" s="15">
        <f t="shared" si="16"/>
        <v>60</v>
      </c>
      <c r="G83" s="201">
        <f>'[2]26'!H85</f>
        <v>0</v>
      </c>
      <c r="H83" s="202">
        <f>'[2]26'!I85</f>
        <v>0</v>
      </c>
      <c r="I83" s="202">
        <f>'[2]26'!J85</f>
        <v>0</v>
      </c>
      <c r="J83" s="202">
        <f>'[2]26'!K85</f>
        <v>0</v>
      </c>
      <c r="K83" s="15">
        <f t="shared" si="13"/>
        <v>0</v>
      </c>
      <c r="L83" s="18">
        <f>frq!C83</f>
        <v>1</v>
      </c>
      <c r="M83" s="125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201">
        <f>'[2]26'!B86</f>
        <v>0</v>
      </c>
      <c r="C84" s="202">
        <f>'[2]26'!C86</f>
        <v>60</v>
      </c>
      <c r="D84" s="202">
        <f>'[2]26'!D86</f>
        <v>0</v>
      </c>
      <c r="E84" s="202">
        <f>'[2]26'!E86</f>
        <v>0</v>
      </c>
      <c r="F84" s="15">
        <f t="shared" si="16"/>
        <v>60</v>
      </c>
      <c r="G84" s="201">
        <f>'[2]26'!H86</f>
        <v>0</v>
      </c>
      <c r="H84" s="202">
        <f>'[2]26'!I86</f>
        <v>0</v>
      </c>
      <c r="I84" s="202">
        <f>'[2]26'!J86</f>
        <v>0</v>
      </c>
      <c r="J84" s="202">
        <f>'[2]26'!K86</f>
        <v>0</v>
      </c>
      <c r="K84" s="15">
        <f t="shared" si="13"/>
        <v>0</v>
      </c>
      <c r="L84" s="18">
        <f>frq!C84</f>
        <v>1</v>
      </c>
      <c r="M84" s="125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201">
        <f>'[2]26'!B87</f>
        <v>0</v>
      </c>
      <c r="C85" s="202">
        <f>'[2]26'!C87</f>
        <v>60</v>
      </c>
      <c r="D85" s="202">
        <f>'[2]26'!D87</f>
        <v>0</v>
      </c>
      <c r="E85" s="202">
        <f>'[2]26'!E87</f>
        <v>0</v>
      </c>
      <c r="F85" s="15">
        <f t="shared" si="16"/>
        <v>60</v>
      </c>
      <c r="G85" s="201">
        <f>'[2]26'!H87</f>
        <v>0</v>
      </c>
      <c r="H85" s="202">
        <f>'[2]26'!I87</f>
        <v>0</v>
      </c>
      <c r="I85" s="202">
        <f>'[2]26'!J87</f>
        <v>0</v>
      </c>
      <c r="J85" s="202">
        <f>'[2]26'!K87</f>
        <v>0</v>
      </c>
      <c r="K85" s="15">
        <f t="shared" si="13"/>
        <v>0</v>
      </c>
      <c r="L85" s="18">
        <f>frq!C85</f>
        <v>1</v>
      </c>
      <c r="M85" s="125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201">
        <f>'[2]26'!B88</f>
        <v>0</v>
      </c>
      <c r="C86" s="202">
        <f>'[2]26'!C88</f>
        <v>60</v>
      </c>
      <c r="D86" s="202">
        <f>'[2]26'!D88</f>
        <v>0</v>
      </c>
      <c r="E86" s="202">
        <f>'[2]26'!E88</f>
        <v>0</v>
      </c>
      <c r="F86" s="15">
        <f t="shared" si="16"/>
        <v>60</v>
      </c>
      <c r="G86" s="201">
        <f>'[2]26'!H88</f>
        <v>0</v>
      </c>
      <c r="H86" s="202">
        <f>'[2]26'!I88</f>
        <v>0</v>
      </c>
      <c r="I86" s="202">
        <f>'[2]26'!J88</f>
        <v>0</v>
      </c>
      <c r="J86" s="202">
        <f>'[2]26'!K88</f>
        <v>0</v>
      </c>
      <c r="K86" s="15">
        <f t="shared" si="13"/>
        <v>0</v>
      </c>
      <c r="L86" s="18">
        <f>frq!C86</f>
        <v>1</v>
      </c>
      <c r="M86" s="125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201">
        <f>'[2]26'!B89</f>
        <v>0</v>
      </c>
      <c r="C87" s="202">
        <f>'[2]26'!C89</f>
        <v>60</v>
      </c>
      <c r="D87" s="202">
        <f>'[2]26'!D89</f>
        <v>0</v>
      </c>
      <c r="E87" s="202">
        <f>'[2]26'!E89</f>
        <v>0</v>
      </c>
      <c r="F87" s="15">
        <f t="shared" si="16"/>
        <v>60</v>
      </c>
      <c r="G87" s="201">
        <f>'[2]26'!H89</f>
        <v>0</v>
      </c>
      <c r="H87" s="202">
        <f>'[2]26'!I89</f>
        <v>-0.25</v>
      </c>
      <c r="I87" s="202">
        <f>'[2]26'!J89</f>
        <v>0</v>
      </c>
      <c r="J87" s="202">
        <f>'[2]26'!K89</f>
        <v>0</v>
      </c>
      <c r="K87" s="15">
        <f t="shared" si="13"/>
        <v>-0.25</v>
      </c>
      <c r="L87" s="18">
        <f>frq!C87</f>
        <v>1</v>
      </c>
      <c r="M87" s="125">
        <f t="shared" si="14"/>
        <v>-0.4</v>
      </c>
      <c r="N87" s="16">
        <f t="shared" si="10"/>
        <v>-0.25</v>
      </c>
      <c r="O87" s="16">
        <f t="shared" si="11"/>
        <v>0</v>
      </c>
      <c r="P87" s="16">
        <f t="shared" si="12"/>
        <v>0</v>
      </c>
      <c r="Q87" s="17">
        <f t="shared" si="15"/>
        <v>-0.65</v>
      </c>
      <c r="R87" s="18">
        <v>0.4</v>
      </c>
      <c r="S87" s="18"/>
    </row>
    <row r="88" spans="1:19">
      <c r="A88" s="8" t="s">
        <v>130</v>
      </c>
      <c r="B88" s="201">
        <f>'[2]26'!B90</f>
        <v>0</v>
      </c>
      <c r="C88" s="202">
        <f>'[2]26'!C90</f>
        <v>60</v>
      </c>
      <c r="D88" s="202">
        <f>'[2]26'!D90</f>
        <v>0</v>
      </c>
      <c r="E88" s="202">
        <f>'[2]26'!E90</f>
        <v>0</v>
      </c>
      <c r="F88" s="15">
        <f t="shared" si="16"/>
        <v>60</v>
      </c>
      <c r="G88" s="201">
        <f>'[2]26'!H90</f>
        <v>0</v>
      </c>
      <c r="H88" s="202">
        <f>'[2]26'!I90</f>
        <v>-0.25</v>
      </c>
      <c r="I88" s="202">
        <f>'[2]26'!J90</f>
        <v>0</v>
      </c>
      <c r="J88" s="202">
        <f>'[2]26'!K90</f>
        <v>0</v>
      </c>
      <c r="K88" s="15">
        <f t="shared" si="13"/>
        <v>-0.25</v>
      </c>
      <c r="L88" s="18">
        <f>frq!C88</f>
        <v>1</v>
      </c>
      <c r="M88" s="125">
        <f t="shared" si="14"/>
        <v>-0.4</v>
      </c>
      <c r="N88" s="16">
        <f t="shared" si="10"/>
        <v>-0.25</v>
      </c>
      <c r="O88" s="16">
        <f t="shared" si="11"/>
        <v>0</v>
      </c>
      <c r="P88" s="16">
        <f t="shared" si="12"/>
        <v>0</v>
      </c>
      <c r="Q88" s="17">
        <f t="shared" si="15"/>
        <v>-0.65</v>
      </c>
      <c r="R88" s="18">
        <v>0.4</v>
      </c>
      <c r="S88" s="18"/>
    </row>
    <row r="89" spans="1:19">
      <c r="A89" s="8" t="s">
        <v>131</v>
      </c>
      <c r="B89" s="201">
        <f>'[2]26'!B91</f>
        <v>0</v>
      </c>
      <c r="C89" s="202">
        <f>'[2]26'!C91</f>
        <v>60</v>
      </c>
      <c r="D89" s="202">
        <f>'[2]26'!D91</f>
        <v>0</v>
      </c>
      <c r="E89" s="202">
        <f>'[2]26'!E91</f>
        <v>0</v>
      </c>
      <c r="F89" s="15">
        <f t="shared" si="16"/>
        <v>60</v>
      </c>
      <c r="G89" s="201">
        <f>'[2]26'!H91</f>
        <v>0</v>
      </c>
      <c r="H89" s="202">
        <f>'[2]26'!I91</f>
        <v>-0.25</v>
      </c>
      <c r="I89" s="202">
        <f>'[2]26'!J91</f>
        <v>0</v>
      </c>
      <c r="J89" s="202">
        <f>'[2]26'!K91</f>
        <v>0</v>
      </c>
      <c r="K89" s="15">
        <f t="shared" si="13"/>
        <v>-0.25</v>
      </c>
      <c r="L89" s="18">
        <f>frq!C89</f>
        <v>1</v>
      </c>
      <c r="M89" s="125">
        <f t="shared" si="14"/>
        <v>-0.4</v>
      </c>
      <c r="N89" s="16">
        <f t="shared" si="10"/>
        <v>-0.25</v>
      </c>
      <c r="O89" s="16">
        <f t="shared" si="11"/>
        <v>0</v>
      </c>
      <c r="P89" s="16">
        <f t="shared" si="12"/>
        <v>0</v>
      </c>
      <c r="Q89" s="17">
        <f t="shared" si="15"/>
        <v>-0.65</v>
      </c>
      <c r="R89" s="18">
        <v>0.4</v>
      </c>
      <c r="S89" s="18"/>
    </row>
    <row r="90" spans="1:19">
      <c r="A90" s="8" t="s">
        <v>132</v>
      </c>
      <c r="B90" s="201">
        <f>'[2]26'!B92</f>
        <v>0</v>
      </c>
      <c r="C90" s="202">
        <f>'[2]26'!C92</f>
        <v>60</v>
      </c>
      <c r="D90" s="202">
        <f>'[2]26'!D92</f>
        <v>0</v>
      </c>
      <c r="E90" s="202">
        <f>'[2]26'!E92</f>
        <v>0</v>
      </c>
      <c r="F90" s="15">
        <f t="shared" si="16"/>
        <v>60</v>
      </c>
      <c r="G90" s="201">
        <f>'[2]26'!H92</f>
        <v>0</v>
      </c>
      <c r="H90" s="202">
        <f>'[2]26'!I92</f>
        <v>-0.25</v>
      </c>
      <c r="I90" s="202">
        <f>'[2]26'!J92</f>
        <v>0</v>
      </c>
      <c r="J90" s="202">
        <f>'[2]26'!K92</f>
        <v>0</v>
      </c>
      <c r="K90" s="15">
        <f t="shared" si="13"/>
        <v>-0.25</v>
      </c>
      <c r="L90" s="18">
        <f>frq!C90</f>
        <v>1</v>
      </c>
      <c r="M90" s="125">
        <f t="shared" si="14"/>
        <v>-0.4</v>
      </c>
      <c r="N90" s="16">
        <f t="shared" si="10"/>
        <v>-0.25</v>
      </c>
      <c r="O90" s="16">
        <f t="shared" si="11"/>
        <v>0</v>
      </c>
      <c r="P90" s="16">
        <f t="shared" si="12"/>
        <v>0</v>
      </c>
      <c r="Q90" s="17">
        <f t="shared" si="15"/>
        <v>-0.65</v>
      </c>
      <c r="R90" s="18">
        <v>0.4</v>
      </c>
      <c r="S90" s="18"/>
    </row>
    <row r="91" spans="1:19">
      <c r="A91" s="8" t="s">
        <v>133</v>
      </c>
      <c r="B91" s="201">
        <f>'[2]26'!B93</f>
        <v>0</v>
      </c>
      <c r="C91" s="202">
        <f>'[2]26'!C93</f>
        <v>60</v>
      </c>
      <c r="D91" s="202">
        <f>'[2]26'!D93</f>
        <v>0</v>
      </c>
      <c r="E91" s="202">
        <f>'[2]26'!E93</f>
        <v>0</v>
      </c>
      <c r="F91" s="15">
        <f t="shared" si="16"/>
        <v>60</v>
      </c>
      <c r="G91" s="201">
        <f>'[2]26'!H93</f>
        <v>0</v>
      </c>
      <c r="H91" s="202">
        <f>'[2]26'!I93</f>
        <v>-0.25</v>
      </c>
      <c r="I91" s="202">
        <f>'[2]26'!J93</f>
        <v>0</v>
      </c>
      <c r="J91" s="202">
        <f>'[2]26'!K93</f>
        <v>0</v>
      </c>
      <c r="K91" s="15">
        <f t="shared" si="13"/>
        <v>-0.25</v>
      </c>
      <c r="L91" s="18">
        <f>frq!C91</f>
        <v>1</v>
      </c>
      <c r="M91" s="125">
        <f t="shared" si="14"/>
        <v>-0.4</v>
      </c>
      <c r="N91" s="16">
        <f t="shared" si="10"/>
        <v>-0.25</v>
      </c>
      <c r="O91" s="16">
        <f t="shared" si="11"/>
        <v>0</v>
      </c>
      <c r="P91" s="16">
        <f t="shared" si="12"/>
        <v>0</v>
      </c>
      <c r="Q91" s="17">
        <f t="shared" si="15"/>
        <v>-0.65</v>
      </c>
      <c r="R91" s="18">
        <v>0.4</v>
      </c>
      <c r="S91" s="18"/>
    </row>
    <row r="92" spans="1:19">
      <c r="A92" s="8" t="s">
        <v>134</v>
      </c>
      <c r="B92" s="201">
        <f>'[2]26'!B94</f>
        <v>0</v>
      </c>
      <c r="C92" s="202">
        <f>'[2]26'!C94</f>
        <v>60</v>
      </c>
      <c r="D92" s="202">
        <f>'[2]26'!D94</f>
        <v>0</v>
      </c>
      <c r="E92" s="202">
        <f>'[2]26'!E94</f>
        <v>0</v>
      </c>
      <c r="F92" s="15">
        <f t="shared" si="16"/>
        <v>60</v>
      </c>
      <c r="G92" s="201">
        <f>'[2]26'!H94</f>
        <v>0</v>
      </c>
      <c r="H92" s="202">
        <f>'[2]26'!I94</f>
        <v>-0.25</v>
      </c>
      <c r="I92" s="202">
        <f>'[2]26'!J94</f>
        <v>0</v>
      </c>
      <c r="J92" s="202">
        <f>'[2]26'!K94</f>
        <v>0</v>
      </c>
      <c r="K92" s="15">
        <f t="shared" si="13"/>
        <v>-0.25</v>
      </c>
      <c r="L92" s="18">
        <f>frq!C92</f>
        <v>1</v>
      </c>
      <c r="M92" s="125">
        <f t="shared" si="14"/>
        <v>-0.4</v>
      </c>
      <c r="N92" s="16">
        <f t="shared" si="10"/>
        <v>-0.25</v>
      </c>
      <c r="O92" s="16">
        <f t="shared" si="11"/>
        <v>0</v>
      </c>
      <c r="P92" s="16">
        <f t="shared" si="12"/>
        <v>0</v>
      </c>
      <c r="Q92" s="17">
        <f t="shared" si="15"/>
        <v>-0.65</v>
      </c>
      <c r="R92" s="18">
        <v>0.4</v>
      </c>
      <c r="S92" s="18"/>
    </row>
    <row r="93" spans="1:19">
      <c r="A93" s="8" t="s">
        <v>135</v>
      </c>
      <c r="B93" s="201">
        <f>'[2]26'!B95</f>
        <v>0</v>
      </c>
      <c r="C93" s="202">
        <f>'[2]26'!C95</f>
        <v>60</v>
      </c>
      <c r="D93" s="202">
        <f>'[2]26'!D95</f>
        <v>0</v>
      </c>
      <c r="E93" s="202">
        <f>'[2]26'!E95</f>
        <v>0</v>
      </c>
      <c r="F93" s="15">
        <f t="shared" si="16"/>
        <v>60</v>
      </c>
      <c r="G93" s="201">
        <f>'[2]26'!H95</f>
        <v>0</v>
      </c>
      <c r="H93" s="202">
        <f>'[2]26'!I95</f>
        <v>-0.25</v>
      </c>
      <c r="I93" s="202">
        <f>'[2]26'!J95</f>
        <v>0</v>
      </c>
      <c r="J93" s="202">
        <f>'[2]26'!K95</f>
        <v>0</v>
      </c>
      <c r="K93" s="15">
        <f t="shared" si="13"/>
        <v>-0.25</v>
      </c>
      <c r="L93" s="18">
        <f>frq!C93</f>
        <v>1</v>
      </c>
      <c r="M93" s="125">
        <f t="shared" si="14"/>
        <v>-0.4</v>
      </c>
      <c r="N93" s="16">
        <f t="shared" si="10"/>
        <v>-0.25</v>
      </c>
      <c r="O93" s="16">
        <f t="shared" si="11"/>
        <v>0</v>
      </c>
      <c r="P93" s="16">
        <f t="shared" si="12"/>
        <v>0</v>
      </c>
      <c r="Q93" s="17">
        <f t="shared" si="15"/>
        <v>-0.65</v>
      </c>
      <c r="R93" s="18">
        <v>0.4</v>
      </c>
      <c r="S93" s="18"/>
    </row>
    <row r="94" spans="1:19">
      <c r="A94" s="8" t="s">
        <v>136</v>
      </c>
      <c r="B94" s="201">
        <f>'[2]26'!B96</f>
        <v>0</v>
      </c>
      <c r="C94" s="202">
        <f>'[2]26'!C96</f>
        <v>60</v>
      </c>
      <c r="D94" s="202">
        <f>'[2]26'!D96</f>
        <v>0</v>
      </c>
      <c r="E94" s="202">
        <f>'[2]26'!E96</f>
        <v>0</v>
      </c>
      <c r="F94" s="15">
        <f t="shared" si="16"/>
        <v>60</v>
      </c>
      <c r="G94" s="201">
        <f>'[2]26'!H96</f>
        <v>0</v>
      </c>
      <c r="H94" s="202">
        <f>'[2]26'!I96</f>
        <v>-0.25</v>
      </c>
      <c r="I94" s="202">
        <f>'[2]26'!J96</f>
        <v>0</v>
      </c>
      <c r="J94" s="202">
        <f>'[2]26'!K96</f>
        <v>0</v>
      </c>
      <c r="K94" s="15">
        <f t="shared" si="13"/>
        <v>-0.25</v>
      </c>
      <c r="L94" s="18">
        <f>frq!C94</f>
        <v>1</v>
      </c>
      <c r="M94" s="125">
        <f t="shared" si="14"/>
        <v>-0.4</v>
      </c>
      <c r="N94" s="16">
        <f t="shared" si="10"/>
        <v>-0.25</v>
      </c>
      <c r="O94" s="16">
        <f t="shared" si="11"/>
        <v>0</v>
      </c>
      <c r="P94" s="16">
        <f t="shared" si="12"/>
        <v>0</v>
      </c>
      <c r="Q94" s="17">
        <f t="shared" si="15"/>
        <v>-0.65</v>
      </c>
      <c r="R94" s="18">
        <v>0.4</v>
      </c>
      <c r="S94" s="18"/>
    </row>
    <row r="95" spans="1:19">
      <c r="A95" s="8" t="s">
        <v>137</v>
      </c>
      <c r="B95" s="201">
        <f>'[2]26'!B97</f>
        <v>0</v>
      </c>
      <c r="C95" s="202">
        <f>'[2]26'!C97</f>
        <v>60</v>
      </c>
      <c r="D95" s="202">
        <f>'[2]26'!D97</f>
        <v>0</v>
      </c>
      <c r="E95" s="202">
        <f>'[2]26'!E97</f>
        <v>0</v>
      </c>
      <c r="F95" s="15">
        <f t="shared" si="16"/>
        <v>60</v>
      </c>
      <c r="G95" s="201">
        <f>'[2]26'!H97</f>
        <v>0</v>
      </c>
      <c r="H95" s="202">
        <f>'[2]26'!I97</f>
        <v>-0.25</v>
      </c>
      <c r="I95" s="202">
        <f>'[2]26'!J97</f>
        <v>0</v>
      </c>
      <c r="J95" s="202">
        <f>'[2]26'!K97</f>
        <v>0</v>
      </c>
      <c r="K95" s="15">
        <f t="shared" si="13"/>
        <v>-0.25</v>
      </c>
      <c r="L95" s="18">
        <f>frq!C95</f>
        <v>1</v>
      </c>
      <c r="M95" s="125">
        <f t="shared" si="14"/>
        <v>-0.4</v>
      </c>
      <c r="N95" s="16">
        <f t="shared" si="10"/>
        <v>-0.25</v>
      </c>
      <c r="O95" s="16">
        <f t="shared" si="11"/>
        <v>0</v>
      </c>
      <c r="P95" s="16">
        <f t="shared" si="12"/>
        <v>0</v>
      </c>
      <c r="Q95" s="17">
        <f t="shared" si="15"/>
        <v>-0.65</v>
      </c>
      <c r="R95" s="18">
        <v>0.4</v>
      </c>
      <c r="S95" s="18"/>
    </row>
    <row r="96" spans="1:19">
      <c r="A96" s="8" t="s">
        <v>138</v>
      </c>
      <c r="B96" s="201">
        <f>'[2]26'!B98</f>
        <v>0</v>
      </c>
      <c r="C96" s="202">
        <f>'[2]26'!C98</f>
        <v>60</v>
      </c>
      <c r="D96" s="202">
        <f>'[2]26'!D98</f>
        <v>0</v>
      </c>
      <c r="E96" s="202">
        <f>'[2]26'!E98</f>
        <v>0</v>
      </c>
      <c r="F96" s="15">
        <f t="shared" si="16"/>
        <v>60</v>
      </c>
      <c r="G96" s="201">
        <f>'[2]26'!H98</f>
        <v>0</v>
      </c>
      <c r="H96" s="202">
        <f>'[2]26'!I98</f>
        <v>-0.25</v>
      </c>
      <c r="I96" s="202">
        <f>'[2]26'!J98</f>
        <v>0</v>
      </c>
      <c r="J96" s="202">
        <f>'[2]26'!K98</f>
        <v>0</v>
      </c>
      <c r="K96" s="15">
        <f t="shared" si="13"/>
        <v>-0.25</v>
      </c>
      <c r="L96" s="18">
        <f>frq!C96</f>
        <v>1</v>
      </c>
      <c r="M96" s="125">
        <f t="shared" si="14"/>
        <v>-0.4</v>
      </c>
      <c r="N96" s="16">
        <f t="shared" si="10"/>
        <v>-0.25</v>
      </c>
      <c r="O96" s="16">
        <f t="shared" si="11"/>
        <v>0</v>
      </c>
      <c r="P96" s="16">
        <f t="shared" si="12"/>
        <v>0</v>
      </c>
      <c r="Q96" s="17">
        <f t="shared" si="15"/>
        <v>-0.65</v>
      </c>
      <c r="R96" s="18">
        <v>0.4</v>
      </c>
      <c r="S96" s="18"/>
    </row>
    <row r="97" spans="1:19">
      <c r="A97" s="8" t="s">
        <v>139</v>
      </c>
      <c r="B97" s="201">
        <f>'[2]26'!B99</f>
        <v>0</v>
      </c>
      <c r="C97" s="202">
        <f>'[2]26'!C99</f>
        <v>60</v>
      </c>
      <c r="D97" s="202">
        <f>'[2]26'!D99</f>
        <v>0</v>
      </c>
      <c r="E97" s="202">
        <f>'[2]26'!E99</f>
        <v>0</v>
      </c>
      <c r="F97" s="15">
        <f t="shared" si="16"/>
        <v>60</v>
      </c>
      <c r="G97" s="201">
        <f>'[2]26'!H99</f>
        <v>0</v>
      </c>
      <c r="H97" s="202">
        <f>'[2]26'!I99</f>
        <v>-0.25</v>
      </c>
      <c r="I97" s="202">
        <f>'[2]26'!J99</f>
        <v>0</v>
      </c>
      <c r="J97" s="202">
        <f>'[2]26'!K99</f>
        <v>0</v>
      </c>
      <c r="K97" s="15">
        <f t="shared" si="13"/>
        <v>-0.25</v>
      </c>
      <c r="L97" s="18">
        <f>frq!C97</f>
        <v>1</v>
      </c>
      <c r="M97" s="125">
        <f t="shared" si="14"/>
        <v>-0.4</v>
      </c>
      <c r="N97" s="16">
        <f t="shared" si="10"/>
        <v>-0.25</v>
      </c>
      <c r="O97" s="16">
        <f t="shared" si="11"/>
        <v>0</v>
      </c>
      <c r="P97" s="16">
        <f t="shared" si="12"/>
        <v>0</v>
      </c>
      <c r="Q97" s="17">
        <f t="shared" si="15"/>
        <v>-0.65</v>
      </c>
      <c r="R97" s="18">
        <v>0.4</v>
      </c>
      <c r="S97" s="18"/>
    </row>
    <row r="98" spans="1:19" ht="15.75" thickBot="1">
      <c r="A98" s="8" t="s">
        <v>140</v>
      </c>
      <c r="B98" s="201">
        <f>'[2]26'!B100</f>
        <v>0</v>
      </c>
      <c r="C98" s="202">
        <f>'[2]26'!C100</f>
        <v>60</v>
      </c>
      <c r="D98" s="202">
        <f>'[2]26'!D100</f>
        <v>0</v>
      </c>
      <c r="E98" s="202">
        <f>'[2]26'!E100</f>
        <v>0</v>
      </c>
      <c r="F98" s="15">
        <f t="shared" si="16"/>
        <v>60</v>
      </c>
      <c r="G98" s="201">
        <f>'[2]26'!H100</f>
        <v>0</v>
      </c>
      <c r="H98" s="202">
        <f>'[2]26'!I100</f>
        <v>-0.25</v>
      </c>
      <c r="I98" s="202">
        <f>'[2]26'!J100</f>
        <v>0</v>
      </c>
      <c r="J98" s="202">
        <f>'[2]26'!K100</f>
        <v>0</v>
      </c>
      <c r="K98" s="15">
        <f t="shared" si="13"/>
        <v>-0.25</v>
      </c>
      <c r="L98" s="18">
        <f>frq!C98</f>
        <v>1</v>
      </c>
      <c r="M98" s="125">
        <f t="shared" si="14"/>
        <v>-0.4</v>
      </c>
      <c r="N98" s="16">
        <f t="shared" si="10"/>
        <v>-0.25</v>
      </c>
      <c r="O98" s="16">
        <f t="shared" si="11"/>
        <v>0</v>
      </c>
      <c r="P98" s="16">
        <f t="shared" si="12"/>
        <v>0</v>
      </c>
      <c r="Q98" s="17">
        <f t="shared" si="15"/>
        <v>-0.65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-5.2500000000000003E-3</v>
      </c>
      <c r="I99" s="128">
        <f t="shared" si="17"/>
        <v>0</v>
      </c>
      <c r="J99" s="128">
        <f t="shared" si="17"/>
        <v>0</v>
      </c>
      <c r="K99" s="128">
        <f t="shared" si="17"/>
        <v>-5.2500000000000003E-3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-5.2500000000000003E-3</v>
      </c>
      <c r="O99" s="128">
        <f t="shared" si="17"/>
        <v>0</v>
      </c>
      <c r="P99" s="128">
        <f t="shared" si="17"/>
        <v>0</v>
      </c>
      <c r="Q99" s="128">
        <f t="shared" si="17"/>
        <v>-1.755000000000002E-2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45714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700</v>
      </c>
      <c r="G3" s="16">
        <f>'[3]26'!G5</f>
        <v>0</v>
      </c>
      <c r="H3" s="17">
        <f>SUM(B3:G3)</f>
        <v>1020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26.87</v>
      </c>
      <c r="AE3" s="8">
        <f>BD3</f>
        <v>26.87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26.87</v>
      </c>
      <c r="AL3" s="8">
        <f t="shared" ref="AL3:AQ18" si="3">Q3-X3-AE3</f>
        <v>216.26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216.26</v>
      </c>
      <c r="AT3" s="8">
        <v>32</v>
      </c>
      <c r="AU3" s="8">
        <v>32</v>
      </c>
      <c r="AW3" s="205">
        <v>26.87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26.87</v>
      </c>
      <c r="BD3" s="205">
        <v>26.87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26.87</v>
      </c>
      <c r="BL3" s="8">
        <f>AT3</f>
        <v>32</v>
      </c>
      <c r="BM3" s="8">
        <f>AU3</f>
        <v>32</v>
      </c>
      <c r="BN3" s="8">
        <f>BC3</f>
        <v>26.87</v>
      </c>
      <c r="BO3" s="8">
        <f>BJ3</f>
        <v>26.87</v>
      </c>
      <c r="BP3" s="139">
        <f>BL3-BN3</f>
        <v>5.129999999999999</v>
      </c>
      <c r="BQ3" s="139">
        <f>BM3-BO3</f>
        <v>5.129999999999999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700</v>
      </c>
      <c r="G4" s="16">
        <f>'[3]26'!G6</f>
        <v>0</v>
      </c>
      <c r="H4" s="17">
        <f>SUM(B4:G4)</f>
        <v>1020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26.87</v>
      </c>
      <c r="AE4" s="8">
        <f t="shared" ref="AE4:AE67" si="11">BD4</f>
        <v>26.87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26.87</v>
      </c>
      <c r="AL4" s="8">
        <f t="shared" si="3"/>
        <v>216.26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216.26</v>
      </c>
      <c r="AT4" s="8">
        <v>32</v>
      </c>
      <c r="AU4" s="8">
        <v>32</v>
      </c>
      <c r="AW4" s="205">
        <v>26.87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26.87</v>
      </c>
      <c r="BD4" s="205">
        <v>26.87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26.87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26.87</v>
      </c>
      <c r="BO4" s="8">
        <f t="shared" ref="BO4:BO67" si="24">BJ4</f>
        <v>26.87</v>
      </c>
      <c r="BP4" s="139">
        <f t="shared" ref="BP4:BP67" si="25">BL4-BN4</f>
        <v>5.129999999999999</v>
      </c>
      <c r="BQ4" s="139">
        <f t="shared" ref="BQ4:BQ67" si="26">BM4-BO4</f>
        <v>5.129999999999999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700</v>
      </c>
      <c r="G5" s="16">
        <f>'[3]26'!G7</f>
        <v>0</v>
      </c>
      <c r="H5" s="17">
        <f t="shared" ref="H5:H68" si="27">SUM(B5:G5)</f>
        <v>1020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26.87</v>
      </c>
      <c r="AU5" s="8">
        <v>32</v>
      </c>
      <c r="AW5" s="205">
        <v>26.87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26.87</v>
      </c>
      <c r="BD5" s="205">
        <v>26.87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26.87</v>
      </c>
      <c r="BL5" s="8">
        <f t="shared" si="21"/>
        <v>26.87</v>
      </c>
      <c r="BM5" s="8">
        <f t="shared" si="22"/>
        <v>32</v>
      </c>
      <c r="BN5" s="8">
        <f t="shared" si="23"/>
        <v>26.87</v>
      </c>
      <c r="BO5" s="8">
        <f t="shared" si="24"/>
        <v>26.87</v>
      </c>
      <c r="BP5" s="139">
        <f t="shared" si="25"/>
        <v>0</v>
      </c>
      <c r="BQ5" s="139">
        <f t="shared" si="26"/>
        <v>5.129999999999999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700</v>
      </c>
      <c r="G6" s="16">
        <f>'[3]26'!G8</f>
        <v>0</v>
      </c>
      <c r="H6" s="17">
        <f t="shared" si="27"/>
        <v>1020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26.87</v>
      </c>
      <c r="AU6" s="8">
        <v>32</v>
      </c>
      <c r="AW6" s="205">
        <v>26.87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26.87</v>
      </c>
      <c r="BD6" s="205">
        <v>26.87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26.87</v>
      </c>
      <c r="BL6" s="8">
        <f t="shared" si="21"/>
        <v>26.87</v>
      </c>
      <c r="BM6" s="8">
        <f t="shared" si="22"/>
        <v>32</v>
      </c>
      <c r="BN6" s="8">
        <f t="shared" si="23"/>
        <v>26.87</v>
      </c>
      <c r="BO6" s="8">
        <f t="shared" si="24"/>
        <v>26.87</v>
      </c>
      <c r="BP6" s="139">
        <f t="shared" si="25"/>
        <v>0</v>
      </c>
      <c r="BQ6" s="139">
        <f t="shared" si="26"/>
        <v>5.129999999999999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700</v>
      </c>
      <c r="G7" s="16">
        <f>'[3]26'!G9</f>
        <v>0</v>
      </c>
      <c r="H7" s="17">
        <f t="shared" si="27"/>
        <v>1020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26.87</v>
      </c>
      <c r="AU7" s="8">
        <v>26.87</v>
      </c>
      <c r="AW7" s="205">
        <v>26.87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26.87</v>
      </c>
      <c r="BD7" s="205">
        <v>26.87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26.87</v>
      </c>
      <c r="BL7" s="8">
        <f t="shared" si="21"/>
        <v>26.87</v>
      </c>
      <c r="BM7" s="8">
        <f t="shared" si="22"/>
        <v>26.87</v>
      </c>
      <c r="BN7" s="8">
        <f t="shared" si="23"/>
        <v>26.87</v>
      </c>
      <c r="BO7" s="8">
        <f t="shared" si="24"/>
        <v>26.87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700</v>
      </c>
      <c r="G8" s="16">
        <f>'[3]26'!G10</f>
        <v>0</v>
      </c>
      <c r="H8" s="17">
        <f t="shared" si="27"/>
        <v>1020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26.87</v>
      </c>
      <c r="AU8" s="8">
        <v>26.87</v>
      </c>
      <c r="AW8" s="205">
        <v>26.87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26.87</v>
      </c>
      <c r="BD8" s="205">
        <v>26.87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26.87</v>
      </c>
      <c r="BL8" s="8">
        <f t="shared" si="21"/>
        <v>26.87</v>
      </c>
      <c r="BM8" s="8">
        <f t="shared" si="22"/>
        <v>26.87</v>
      </c>
      <c r="BN8" s="8">
        <f t="shared" si="23"/>
        <v>26.87</v>
      </c>
      <c r="BO8" s="8">
        <f t="shared" si="24"/>
        <v>26.87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700</v>
      </c>
      <c r="G9" s="16">
        <f>'[3]26'!G11</f>
        <v>0</v>
      </c>
      <c r="H9" s="17">
        <f t="shared" si="27"/>
        <v>1020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</v>
      </c>
      <c r="AU9" s="8">
        <v>26.87</v>
      </c>
      <c r="AW9" s="205">
        <v>26.87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26.87</v>
      </c>
      <c r="BD9" s="205">
        <v>26.87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26.87</v>
      </c>
      <c r="BL9" s="8">
        <f t="shared" si="21"/>
        <v>26.87</v>
      </c>
      <c r="BM9" s="8">
        <f t="shared" si="22"/>
        <v>26.87</v>
      </c>
      <c r="BN9" s="8">
        <f t="shared" si="23"/>
        <v>26.87</v>
      </c>
      <c r="BO9" s="8">
        <f t="shared" si="24"/>
        <v>26.87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700</v>
      </c>
      <c r="G10" s="16">
        <f>'[3]26'!G12</f>
        <v>0</v>
      </c>
      <c r="H10" s="17">
        <f t="shared" si="27"/>
        <v>1020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</v>
      </c>
      <c r="AU10" s="8">
        <v>26.87</v>
      </c>
      <c r="AW10" s="205">
        <v>26.87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26.87</v>
      </c>
      <c r="BD10" s="205">
        <v>26.87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26.87</v>
      </c>
      <c r="BL10" s="8">
        <f t="shared" si="21"/>
        <v>26.87</v>
      </c>
      <c r="BM10" s="8">
        <f t="shared" si="22"/>
        <v>26.87</v>
      </c>
      <c r="BN10" s="8">
        <f t="shared" si="23"/>
        <v>26.87</v>
      </c>
      <c r="BO10" s="8">
        <f t="shared" si="24"/>
        <v>26.87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700</v>
      </c>
      <c r="G11" s="16">
        <f>'[3]26'!G13</f>
        <v>0</v>
      </c>
      <c r="H11" s="17">
        <f t="shared" si="27"/>
        <v>1020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</v>
      </c>
      <c r="AW11" s="205">
        <v>26.87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26.87</v>
      </c>
      <c r="BD11" s="205">
        <v>26.87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700</v>
      </c>
      <c r="G12" s="16">
        <f>'[3]26'!G14</f>
        <v>0</v>
      </c>
      <c r="H12" s="17">
        <f t="shared" si="27"/>
        <v>1020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</v>
      </c>
      <c r="AW12" s="205">
        <v>26.87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26.87</v>
      </c>
      <c r="BD12" s="205">
        <v>26.87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700</v>
      </c>
      <c r="G13" s="16">
        <f>'[3]26'!G15</f>
        <v>0</v>
      </c>
      <c r="H13" s="17">
        <f t="shared" si="27"/>
        <v>1020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</v>
      </c>
      <c r="AW13" s="205">
        <v>26.87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26.87</v>
      </c>
      <c r="BD13" s="205">
        <v>26.87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700</v>
      </c>
      <c r="G14" s="16">
        <f>'[3]26'!G16</f>
        <v>0</v>
      </c>
      <c r="H14" s="17">
        <f t="shared" si="27"/>
        <v>1020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</v>
      </c>
      <c r="AW14" s="205">
        <v>26.87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26.87</v>
      </c>
      <c r="BD14" s="205">
        <v>26.87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700</v>
      </c>
      <c r="G15" s="16">
        <f>'[3]26'!G17</f>
        <v>0</v>
      </c>
      <c r="H15" s="17">
        <f t="shared" si="27"/>
        <v>1020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</v>
      </c>
      <c r="AU15" s="8">
        <v>26.87</v>
      </c>
      <c r="AW15" s="205">
        <v>26.87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26.87</v>
      </c>
      <c r="BD15" s="205">
        <v>26.87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26.87</v>
      </c>
      <c r="BL15" s="8">
        <f t="shared" si="21"/>
        <v>26.87</v>
      </c>
      <c r="BM15" s="8">
        <f t="shared" si="22"/>
        <v>26.87</v>
      </c>
      <c r="BN15" s="8">
        <f t="shared" si="23"/>
        <v>26.87</v>
      </c>
      <c r="BO15" s="8">
        <f t="shared" si="24"/>
        <v>26.87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700</v>
      </c>
      <c r="G16" s="16">
        <f>'[3]26'!G18</f>
        <v>0</v>
      </c>
      <c r="H16" s="17">
        <f t="shared" si="27"/>
        <v>1020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</v>
      </c>
      <c r="AU16" s="8">
        <v>26.87</v>
      </c>
      <c r="AW16" s="205">
        <v>26.87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26.87</v>
      </c>
      <c r="BD16" s="205">
        <v>26.87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26.87</v>
      </c>
      <c r="BL16" s="8">
        <f t="shared" si="21"/>
        <v>26.87</v>
      </c>
      <c r="BM16" s="8">
        <f t="shared" si="22"/>
        <v>26.87</v>
      </c>
      <c r="BN16" s="8">
        <f t="shared" si="23"/>
        <v>26.87</v>
      </c>
      <c r="BO16" s="8">
        <f t="shared" si="24"/>
        <v>26.87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700</v>
      </c>
      <c r="G17" s="16">
        <f>'[3]26'!G19</f>
        <v>0</v>
      </c>
      <c r="H17" s="17">
        <f t="shared" si="27"/>
        <v>1020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</v>
      </c>
      <c r="AW17" s="205">
        <v>26.87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26.87</v>
      </c>
      <c r="BD17" s="205">
        <v>26.87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700</v>
      </c>
      <c r="G18" s="16">
        <f>'[3]26'!G20</f>
        <v>0</v>
      </c>
      <c r="H18" s="17">
        <f t="shared" si="27"/>
        <v>1020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</v>
      </c>
      <c r="AW18" s="205">
        <v>26.87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26.87</v>
      </c>
      <c r="BD18" s="205">
        <v>26.87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700</v>
      </c>
      <c r="G19" s="16">
        <f>'[3]26'!G21</f>
        <v>0</v>
      </c>
      <c r="H19" s="17">
        <f t="shared" si="27"/>
        <v>1020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</v>
      </c>
      <c r="AU19" s="8">
        <v>26.87</v>
      </c>
      <c r="AW19" s="205">
        <v>26.87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26.87</v>
      </c>
      <c r="BD19" s="205">
        <v>26.87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26.87</v>
      </c>
      <c r="BL19" s="8">
        <f t="shared" si="21"/>
        <v>26.87</v>
      </c>
      <c r="BM19" s="8">
        <f t="shared" si="22"/>
        <v>26.87</v>
      </c>
      <c r="BN19" s="8">
        <f t="shared" si="23"/>
        <v>26.87</v>
      </c>
      <c r="BO19" s="8">
        <f t="shared" si="24"/>
        <v>26.87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700</v>
      </c>
      <c r="G20" s="16">
        <f>'[3]26'!G22</f>
        <v>0</v>
      </c>
      <c r="H20" s="17">
        <f t="shared" si="27"/>
        <v>1020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</v>
      </c>
      <c r="AU20" s="8">
        <v>26.87</v>
      </c>
      <c r="AW20" s="205">
        <v>26.87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26.87</v>
      </c>
      <c r="BD20" s="205">
        <v>26.87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26.87</v>
      </c>
      <c r="BL20" s="8">
        <f t="shared" si="21"/>
        <v>26.87</v>
      </c>
      <c r="BM20" s="8">
        <f t="shared" si="22"/>
        <v>26.87</v>
      </c>
      <c r="BN20" s="8">
        <f t="shared" si="23"/>
        <v>26.87</v>
      </c>
      <c r="BO20" s="8">
        <f t="shared" si="24"/>
        <v>26.87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700</v>
      </c>
      <c r="G21" s="16">
        <f>'[3]26'!G23</f>
        <v>0</v>
      </c>
      <c r="H21" s="17">
        <f t="shared" si="27"/>
        <v>1020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</v>
      </c>
      <c r="AU21" s="8">
        <v>26.87</v>
      </c>
      <c r="AW21" s="205">
        <v>26.87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26.87</v>
      </c>
      <c r="BD21" s="205">
        <v>26.87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26.87</v>
      </c>
      <c r="BL21" s="8">
        <f t="shared" si="21"/>
        <v>26.87</v>
      </c>
      <c r="BM21" s="8">
        <f t="shared" si="22"/>
        <v>26.87</v>
      </c>
      <c r="BN21" s="8">
        <f t="shared" si="23"/>
        <v>26.87</v>
      </c>
      <c r="BO21" s="8">
        <f t="shared" si="24"/>
        <v>26.87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700</v>
      </c>
      <c r="G22" s="16">
        <f>'[3]26'!G24</f>
        <v>0</v>
      </c>
      <c r="H22" s="17">
        <f t="shared" si="27"/>
        <v>1020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</v>
      </c>
      <c r="AU22" s="8">
        <v>26.87</v>
      </c>
      <c r="AW22" s="205">
        <v>26.87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26.87</v>
      </c>
      <c r="BD22" s="205">
        <v>26.87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26.87</v>
      </c>
      <c r="BL22" s="8">
        <f t="shared" si="21"/>
        <v>26.87</v>
      </c>
      <c r="BM22" s="8">
        <f t="shared" si="22"/>
        <v>26.87</v>
      </c>
      <c r="BN22" s="8">
        <f t="shared" si="23"/>
        <v>26.87</v>
      </c>
      <c r="BO22" s="8">
        <f t="shared" si="24"/>
        <v>26.87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700</v>
      </c>
      <c r="G23" s="16">
        <f>'[3]26'!G25</f>
        <v>0</v>
      </c>
      <c r="H23" s="17">
        <f t="shared" si="27"/>
        <v>1020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</v>
      </c>
      <c r="AU23" s="8">
        <v>26.87</v>
      </c>
      <c r="AW23" s="205">
        <v>26.87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26.87</v>
      </c>
      <c r="BD23" s="205">
        <v>26.87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26.87</v>
      </c>
      <c r="BL23" s="8">
        <f t="shared" si="21"/>
        <v>26.87</v>
      </c>
      <c r="BM23" s="8">
        <f t="shared" si="22"/>
        <v>26.87</v>
      </c>
      <c r="BN23" s="8">
        <f t="shared" si="23"/>
        <v>26.87</v>
      </c>
      <c r="BO23" s="8">
        <f t="shared" si="24"/>
        <v>26.87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700</v>
      </c>
      <c r="G24" s="16">
        <f>'[3]26'!G26</f>
        <v>0</v>
      </c>
      <c r="H24" s="17">
        <f t="shared" si="27"/>
        <v>1020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</v>
      </c>
      <c r="AU24" s="8">
        <v>26.87</v>
      </c>
      <c r="AW24" s="205">
        <v>26.87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26.87</v>
      </c>
      <c r="BD24" s="205">
        <v>26.87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26.87</v>
      </c>
      <c r="BL24" s="8">
        <f t="shared" si="21"/>
        <v>26.87</v>
      </c>
      <c r="BM24" s="8">
        <f t="shared" si="22"/>
        <v>26.87</v>
      </c>
      <c r="BN24" s="8">
        <f t="shared" si="23"/>
        <v>26.87</v>
      </c>
      <c r="BO24" s="8">
        <f t="shared" si="24"/>
        <v>26.87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700</v>
      </c>
      <c r="G25" s="16">
        <f>'[3]26'!G27</f>
        <v>0</v>
      </c>
      <c r="H25" s="17">
        <f t="shared" si="27"/>
        <v>1020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</v>
      </c>
      <c r="AW25" s="205">
        <v>26.87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26.87</v>
      </c>
      <c r="BD25" s="205">
        <v>26.87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700</v>
      </c>
      <c r="G26" s="16">
        <f>'[3]26'!G28</f>
        <v>0</v>
      </c>
      <c r="H26" s="17">
        <f t="shared" si="27"/>
        <v>1020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22.92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22.92</v>
      </c>
      <c r="AE26" s="8">
        <f t="shared" si="11"/>
        <v>22.92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22.92</v>
      </c>
      <c r="AL26" s="8">
        <f t="shared" si="31"/>
        <v>224.15999999999997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224.15999999999997</v>
      </c>
      <c r="AT26" s="8">
        <v>22.92</v>
      </c>
      <c r="AU26" s="8">
        <v>22.92</v>
      </c>
      <c r="AW26" s="205">
        <v>22.92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22.92</v>
      </c>
      <c r="BD26" s="205">
        <v>22.92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22.92</v>
      </c>
      <c r="BL26" s="8">
        <f t="shared" si="21"/>
        <v>22.92</v>
      </c>
      <c r="BM26" s="8">
        <f t="shared" si="22"/>
        <v>22.92</v>
      </c>
      <c r="BN26" s="8">
        <f t="shared" si="23"/>
        <v>22.92</v>
      </c>
      <c r="BO26" s="8">
        <f t="shared" si="24"/>
        <v>22.92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700</v>
      </c>
      <c r="G27" s="16">
        <f>'[3]26'!G29</f>
        <v>0</v>
      </c>
      <c r="H27" s="17">
        <f t="shared" si="27"/>
        <v>1020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17.670000000000002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17.670000000000002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220.32999999999998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220.32999999999998</v>
      </c>
      <c r="AT27" s="8">
        <v>17.670000000000002</v>
      </c>
      <c r="AU27" s="8">
        <v>32</v>
      </c>
      <c r="AW27" s="205">
        <v>17.670000000000002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17.670000000000002</v>
      </c>
      <c r="BD27" s="205">
        <v>32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32</v>
      </c>
      <c r="BL27" s="8">
        <f t="shared" si="21"/>
        <v>17.670000000000002</v>
      </c>
      <c r="BM27" s="8">
        <f t="shared" si="22"/>
        <v>32</v>
      </c>
      <c r="BN27" s="8">
        <f t="shared" si="23"/>
        <v>17.670000000000002</v>
      </c>
      <c r="BO27" s="8">
        <f t="shared" si="24"/>
        <v>32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700</v>
      </c>
      <c r="G28" s="16">
        <f>'[3]26'!G30</f>
        <v>0</v>
      </c>
      <c r="H28" s="17">
        <f t="shared" si="27"/>
        <v>1020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12.12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12.12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225.88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225.88</v>
      </c>
      <c r="AT28" s="8">
        <v>12.12</v>
      </c>
      <c r="AU28" s="8">
        <v>32</v>
      </c>
      <c r="AW28" s="205">
        <v>12.12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12.12</v>
      </c>
      <c r="BD28" s="205">
        <v>32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32</v>
      </c>
      <c r="BL28" s="8">
        <f t="shared" si="21"/>
        <v>12.12</v>
      </c>
      <c r="BM28" s="8">
        <f t="shared" si="22"/>
        <v>32</v>
      </c>
      <c r="BN28" s="8">
        <f t="shared" si="23"/>
        <v>12.12</v>
      </c>
      <c r="BO28" s="8">
        <f t="shared" si="24"/>
        <v>32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700</v>
      </c>
      <c r="G29" s="16">
        <f>'[3]26'!G31</f>
        <v>0</v>
      </c>
      <c r="H29" s="17">
        <f t="shared" si="27"/>
        <v>1020</v>
      </c>
      <c r="I29" s="15">
        <f>'[3]26'!J31</f>
        <v>281.04000000000002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281.04000000000002</v>
      </c>
      <c r="P29" s="18">
        <f>frq!C29</f>
        <v>1</v>
      </c>
      <c r="Q29" s="15">
        <f t="shared" si="29"/>
        <v>281.04000000000002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281.04000000000002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217.04000000000002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217.04000000000002</v>
      </c>
      <c r="AT29" s="8">
        <v>32</v>
      </c>
      <c r="AU29" s="8">
        <v>32</v>
      </c>
      <c r="AW29" s="205">
        <v>32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32</v>
      </c>
      <c r="BD29" s="205">
        <v>32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700</v>
      </c>
      <c r="G30" s="16">
        <f>'[3]26'!G32</f>
        <v>0</v>
      </c>
      <c r="H30" s="17">
        <f t="shared" si="27"/>
        <v>1020</v>
      </c>
      <c r="I30" s="15">
        <f>'[3]26'!J32</f>
        <v>296.64999999999998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296.64999999999998</v>
      </c>
      <c r="P30" s="18">
        <f>frq!C30</f>
        <v>1</v>
      </c>
      <c r="Q30" s="15">
        <f t="shared" si="29"/>
        <v>296.64999999999998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296.64999999999998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232.64999999999998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232.64999999999998</v>
      </c>
      <c r="AT30" s="8">
        <v>32</v>
      </c>
      <c r="AU30" s="8">
        <v>32</v>
      </c>
      <c r="AW30" s="205">
        <v>32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32</v>
      </c>
      <c r="BD30" s="205">
        <v>32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700</v>
      </c>
      <c r="G31" s="16">
        <f>'[3]26'!G33</f>
        <v>0</v>
      </c>
      <c r="H31" s="17">
        <f t="shared" si="27"/>
        <v>1020</v>
      </c>
      <c r="I31" s="15">
        <f>'[3]26'!J33</f>
        <v>310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310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</v>
      </c>
      <c r="X31" s="8">
        <f t="shared" si="4"/>
        <v>31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</v>
      </c>
      <c r="AE31" s="8">
        <f t="shared" si="11"/>
        <v>31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</v>
      </c>
      <c r="AL31" s="8">
        <f t="shared" si="31"/>
        <v>248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</v>
      </c>
      <c r="AT31" s="8">
        <v>32</v>
      </c>
      <c r="AU31" s="8">
        <v>32</v>
      </c>
      <c r="AW31" s="205">
        <v>31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31</v>
      </c>
      <c r="BD31" s="205">
        <v>31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31</v>
      </c>
      <c r="BL31" s="8">
        <f t="shared" si="21"/>
        <v>32</v>
      </c>
      <c r="BM31" s="8">
        <f t="shared" si="22"/>
        <v>32</v>
      </c>
      <c r="BN31" s="8">
        <f t="shared" si="23"/>
        <v>31</v>
      </c>
      <c r="BO31" s="8">
        <f t="shared" si="24"/>
        <v>31</v>
      </c>
      <c r="BP31" s="139">
        <f t="shared" si="25"/>
        <v>1</v>
      </c>
      <c r="BQ31" s="139">
        <f t="shared" si="26"/>
        <v>1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700</v>
      </c>
      <c r="G32" s="16">
        <f>'[3]26'!G34</f>
        <v>0</v>
      </c>
      <c r="H32" s="17">
        <f t="shared" si="27"/>
        <v>1020</v>
      </c>
      <c r="I32" s="15">
        <f>'[3]26'!J34</f>
        <v>310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</v>
      </c>
      <c r="AE32" s="8">
        <f t="shared" si="11"/>
        <v>31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</v>
      </c>
      <c r="AL32" s="8">
        <f t="shared" si="31"/>
        <v>248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</v>
      </c>
      <c r="AT32" s="8">
        <v>32</v>
      </c>
      <c r="AU32" s="8">
        <v>32</v>
      </c>
      <c r="AW32" s="205">
        <v>31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31</v>
      </c>
      <c r="BD32" s="205">
        <v>31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31</v>
      </c>
      <c r="BL32" s="8">
        <f t="shared" si="21"/>
        <v>32</v>
      </c>
      <c r="BM32" s="8">
        <f t="shared" si="22"/>
        <v>32</v>
      </c>
      <c r="BN32" s="8">
        <f t="shared" si="23"/>
        <v>31</v>
      </c>
      <c r="BO32" s="8">
        <f t="shared" si="24"/>
        <v>31</v>
      </c>
      <c r="BP32" s="139">
        <f t="shared" si="25"/>
        <v>1</v>
      </c>
      <c r="BQ32" s="139">
        <f t="shared" si="26"/>
        <v>1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700</v>
      </c>
      <c r="G33" s="16">
        <f>'[3]26'!G35</f>
        <v>0</v>
      </c>
      <c r="H33" s="17">
        <f t="shared" si="27"/>
        <v>1020</v>
      </c>
      <c r="I33" s="15">
        <f>'[3]26'!J35</f>
        <v>310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310</v>
      </c>
      <c r="P33" s="18">
        <f>frq!C33</f>
        <v>1</v>
      </c>
      <c r="Q33" s="15">
        <f t="shared" si="29"/>
        <v>310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310</v>
      </c>
      <c r="X33" s="8">
        <f t="shared" si="4"/>
        <v>31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</v>
      </c>
      <c r="AE33" s="8">
        <f t="shared" si="11"/>
        <v>31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</v>
      </c>
      <c r="AL33" s="8">
        <f t="shared" si="31"/>
        <v>248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</v>
      </c>
      <c r="AT33" s="8">
        <v>31</v>
      </c>
      <c r="AU33" s="8">
        <v>31</v>
      </c>
      <c r="AW33" s="205">
        <v>31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31</v>
      </c>
      <c r="BD33" s="205">
        <v>31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31</v>
      </c>
      <c r="BL33" s="8">
        <f t="shared" si="21"/>
        <v>31</v>
      </c>
      <c r="BM33" s="8">
        <f t="shared" si="22"/>
        <v>31</v>
      </c>
      <c r="BN33" s="8">
        <f t="shared" si="23"/>
        <v>31</v>
      </c>
      <c r="BO33" s="8">
        <f t="shared" si="24"/>
        <v>31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700</v>
      </c>
      <c r="G34" s="16">
        <f>'[3]26'!G36</f>
        <v>0</v>
      </c>
      <c r="H34" s="17">
        <f t="shared" si="27"/>
        <v>1020</v>
      </c>
      <c r="I34" s="15">
        <f>'[3]26'!J36</f>
        <v>310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310</v>
      </c>
      <c r="P34" s="18">
        <f>frq!C34</f>
        <v>1</v>
      </c>
      <c r="Q34" s="15">
        <f t="shared" si="29"/>
        <v>310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310</v>
      </c>
      <c r="X34" s="8">
        <f t="shared" si="4"/>
        <v>31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</v>
      </c>
      <c r="AE34" s="8">
        <f t="shared" si="11"/>
        <v>31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</v>
      </c>
      <c r="AL34" s="8">
        <f t="shared" si="31"/>
        <v>248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</v>
      </c>
      <c r="AT34" s="8">
        <v>31</v>
      </c>
      <c r="AU34" s="8">
        <v>31</v>
      </c>
      <c r="AW34" s="205">
        <v>31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31</v>
      </c>
      <c r="BD34" s="205">
        <v>31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31</v>
      </c>
      <c r="BL34" s="8">
        <f t="shared" si="21"/>
        <v>31</v>
      </c>
      <c r="BM34" s="8">
        <f t="shared" si="22"/>
        <v>31</v>
      </c>
      <c r="BN34" s="8">
        <f t="shared" si="23"/>
        <v>31</v>
      </c>
      <c r="BO34" s="8">
        <f t="shared" si="24"/>
        <v>31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700</v>
      </c>
      <c r="G35" s="16">
        <f>'[3]26'!G37</f>
        <v>0</v>
      </c>
      <c r="H35" s="17">
        <f t="shared" si="27"/>
        <v>1020</v>
      </c>
      <c r="I35" s="15">
        <f>'[3]26'!J37</f>
        <v>296.64999999999998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296.64999999999998</v>
      </c>
      <c r="P35" s="18">
        <f>frq!C35</f>
        <v>1</v>
      </c>
      <c r="Q35" s="15">
        <f t="shared" si="29"/>
        <v>296.64999999999998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296.64999999999998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232.64999999999998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232.64999999999998</v>
      </c>
      <c r="AT35" s="8">
        <v>31</v>
      </c>
      <c r="AU35" s="8">
        <v>31</v>
      </c>
      <c r="AW35" s="205">
        <v>32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32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31</v>
      </c>
      <c r="BM35" s="8">
        <f t="shared" si="22"/>
        <v>31</v>
      </c>
      <c r="BN35" s="8">
        <f t="shared" si="23"/>
        <v>32</v>
      </c>
      <c r="BO35" s="8">
        <f t="shared" si="24"/>
        <v>32</v>
      </c>
      <c r="BP35" s="139">
        <f t="shared" si="25"/>
        <v>-1</v>
      </c>
      <c r="BQ35" s="139">
        <f t="shared" si="26"/>
        <v>-1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700</v>
      </c>
      <c r="G36" s="16">
        <f>'[3]26'!G38</f>
        <v>0</v>
      </c>
      <c r="H36" s="17">
        <f t="shared" si="27"/>
        <v>1020</v>
      </c>
      <c r="I36" s="15">
        <f>'[3]26'!J38</f>
        <v>296.64999999999998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296.64999999999998</v>
      </c>
      <c r="P36" s="18">
        <f>frq!C36</f>
        <v>1</v>
      </c>
      <c r="Q36" s="15">
        <f t="shared" si="29"/>
        <v>296.64999999999998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296.64999999999998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232.64999999999998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232.64999999999998</v>
      </c>
      <c r="AT36" s="8">
        <v>31</v>
      </c>
      <c r="AU36" s="8">
        <v>31</v>
      </c>
      <c r="AW36" s="205">
        <v>32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32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31</v>
      </c>
      <c r="BM36" s="8">
        <f t="shared" si="22"/>
        <v>31</v>
      </c>
      <c r="BN36" s="8">
        <f t="shared" si="23"/>
        <v>32</v>
      </c>
      <c r="BO36" s="8">
        <f t="shared" si="24"/>
        <v>32</v>
      </c>
      <c r="BP36" s="139">
        <f t="shared" si="25"/>
        <v>-1</v>
      </c>
      <c r="BQ36" s="139">
        <f t="shared" si="26"/>
        <v>-1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700</v>
      </c>
      <c r="G37" s="16">
        <f>'[3]26'!G39</f>
        <v>0</v>
      </c>
      <c r="H37" s="17">
        <f t="shared" si="27"/>
        <v>1020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3.09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3.09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234.91000000000003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234.91000000000003</v>
      </c>
      <c r="AT37" s="8">
        <v>0</v>
      </c>
      <c r="AU37" s="8">
        <v>32</v>
      </c>
      <c r="AW37" s="205">
        <v>3.09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3.09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0</v>
      </c>
      <c r="BM37" s="8">
        <f t="shared" si="22"/>
        <v>32</v>
      </c>
      <c r="BN37" s="8">
        <f t="shared" si="23"/>
        <v>3.09</v>
      </c>
      <c r="BO37" s="8">
        <f t="shared" si="24"/>
        <v>32</v>
      </c>
      <c r="BP37" s="139">
        <f t="shared" si="25"/>
        <v>-3.09</v>
      </c>
      <c r="BQ37" s="139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700</v>
      </c>
      <c r="G38" s="16">
        <f>'[3]26'!G40</f>
        <v>0</v>
      </c>
      <c r="H38" s="17">
        <f t="shared" si="27"/>
        <v>1020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8.64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8.64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229.36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229.36</v>
      </c>
      <c r="AT38" s="8">
        <v>0</v>
      </c>
      <c r="AU38" s="8">
        <v>32</v>
      </c>
      <c r="AW38" s="205">
        <v>8.64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8.64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0</v>
      </c>
      <c r="BM38" s="8">
        <f t="shared" si="22"/>
        <v>32</v>
      </c>
      <c r="BN38" s="8">
        <f t="shared" si="23"/>
        <v>8.64</v>
      </c>
      <c r="BO38" s="8">
        <f t="shared" si="24"/>
        <v>32</v>
      </c>
      <c r="BP38" s="139">
        <f t="shared" si="25"/>
        <v>-8.64</v>
      </c>
      <c r="BQ38" s="139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690</v>
      </c>
      <c r="G39" s="16">
        <f>'[3]26'!G41</f>
        <v>0</v>
      </c>
      <c r="H39" s="17">
        <f t="shared" si="27"/>
        <v>1010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8.64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8.64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229.36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229.36</v>
      </c>
      <c r="AT39" s="8">
        <v>8.64</v>
      </c>
      <c r="AU39" s="8">
        <v>32</v>
      </c>
      <c r="AW39" s="205">
        <v>8.64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8.64</v>
      </c>
      <c r="BD39" s="205">
        <v>32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32</v>
      </c>
      <c r="BL39" s="8">
        <f t="shared" si="21"/>
        <v>8.64</v>
      </c>
      <c r="BM39" s="8">
        <f t="shared" si="22"/>
        <v>32</v>
      </c>
      <c r="BN39" s="8">
        <f t="shared" si="23"/>
        <v>8.64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690</v>
      </c>
      <c r="G40" s="16">
        <f>'[3]26'!G42</f>
        <v>0</v>
      </c>
      <c r="H40" s="17">
        <f t="shared" si="27"/>
        <v>1010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8.64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8.64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229.36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229.36</v>
      </c>
      <c r="AT40" s="8">
        <v>8.64</v>
      </c>
      <c r="AU40" s="8">
        <v>32</v>
      </c>
      <c r="AW40" s="205">
        <v>8.64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8.64</v>
      </c>
      <c r="BD40" s="205">
        <v>32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32</v>
      </c>
      <c r="BL40" s="8">
        <f t="shared" si="21"/>
        <v>8.64</v>
      </c>
      <c r="BM40" s="8">
        <f t="shared" si="22"/>
        <v>32</v>
      </c>
      <c r="BN40" s="8">
        <f t="shared" si="23"/>
        <v>8.64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690</v>
      </c>
      <c r="G41" s="16">
        <f>'[3]26'!G43</f>
        <v>0</v>
      </c>
      <c r="H41" s="17">
        <f t="shared" si="27"/>
        <v>1010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17.670000000000002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17.670000000000002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220.32999999999998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220.32999999999998</v>
      </c>
      <c r="AT41" s="8">
        <v>17.670000000000002</v>
      </c>
      <c r="AU41" s="8">
        <v>32</v>
      </c>
      <c r="AW41" s="205">
        <v>17.670000000000002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17.670000000000002</v>
      </c>
      <c r="BD41" s="205">
        <v>32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32</v>
      </c>
      <c r="BL41" s="8">
        <f t="shared" si="21"/>
        <v>17.670000000000002</v>
      </c>
      <c r="BM41" s="8">
        <f t="shared" si="22"/>
        <v>32</v>
      </c>
      <c r="BN41" s="8">
        <f t="shared" si="23"/>
        <v>17.670000000000002</v>
      </c>
      <c r="BO41" s="8">
        <f t="shared" si="24"/>
        <v>32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690</v>
      </c>
      <c r="G42" s="16">
        <f>'[3]26'!G44</f>
        <v>0</v>
      </c>
      <c r="H42" s="17">
        <f t="shared" si="27"/>
        <v>1010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17.670000000000002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17.670000000000002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220.32999999999998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220.32999999999998</v>
      </c>
      <c r="AT42" s="8">
        <v>17.670000000000002</v>
      </c>
      <c r="AU42" s="8">
        <v>32</v>
      </c>
      <c r="AW42" s="205">
        <v>17.670000000000002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17.670000000000002</v>
      </c>
      <c r="BD42" s="205">
        <v>32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32</v>
      </c>
      <c r="BL42" s="8">
        <f t="shared" si="21"/>
        <v>17.670000000000002</v>
      </c>
      <c r="BM42" s="8">
        <f t="shared" si="22"/>
        <v>32</v>
      </c>
      <c r="BN42" s="8">
        <f t="shared" si="23"/>
        <v>17.670000000000002</v>
      </c>
      <c r="BO42" s="8">
        <f t="shared" si="24"/>
        <v>32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690</v>
      </c>
      <c r="G43" s="16">
        <f>'[3]26'!G45</f>
        <v>0</v>
      </c>
      <c r="H43" s="17">
        <f t="shared" si="27"/>
        <v>1010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25.65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25.65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212.35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212.35</v>
      </c>
      <c r="AT43" s="8">
        <v>25.65</v>
      </c>
      <c r="AU43" s="8">
        <v>32</v>
      </c>
      <c r="AW43" s="205">
        <v>25.65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25.65</v>
      </c>
      <c r="BD43" s="205">
        <v>32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32</v>
      </c>
      <c r="BL43" s="8">
        <f t="shared" si="21"/>
        <v>25.65</v>
      </c>
      <c r="BM43" s="8">
        <f t="shared" si="22"/>
        <v>32</v>
      </c>
      <c r="BN43" s="8">
        <f t="shared" si="23"/>
        <v>25.65</v>
      </c>
      <c r="BO43" s="8">
        <f t="shared" si="24"/>
        <v>32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690</v>
      </c>
      <c r="G44" s="16">
        <f>'[3]26'!G46</f>
        <v>0</v>
      </c>
      <c r="H44" s="17">
        <f t="shared" si="27"/>
        <v>1010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25.65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25.65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212.35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212.35</v>
      </c>
      <c r="AT44" s="8">
        <v>25.65</v>
      </c>
      <c r="AU44" s="8">
        <v>32</v>
      </c>
      <c r="AW44" s="205">
        <v>25.65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25.65</v>
      </c>
      <c r="BD44" s="205">
        <v>32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32</v>
      </c>
      <c r="BL44" s="8">
        <f t="shared" si="21"/>
        <v>25.65</v>
      </c>
      <c r="BM44" s="8">
        <f t="shared" si="22"/>
        <v>32</v>
      </c>
      <c r="BN44" s="8">
        <f t="shared" si="23"/>
        <v>25.65</v>
      </c>
      <c r="BO44" s="8">
        <f t="shared" si="24"/>
        <v>32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690</v>
      </c>
      <c r="G45" s="16">
        <f>'[3]26'!G47</f>
        <v>0</v>
      </c>
      <c r="H45" s="17">
        <f t="shared" si="27"/>
        <v>1010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25.65</v>
      </c>
      <c r="AU45" s="8">
        <v>26.87</v>
      </c>
      <c r="AW45" s="205">
        <v>26.87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26.87</v>
      </c>
      <c r="BD45" s="205">
        <v>26.87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26.87</v>
      </c>
      <c r="BL45" s="8">
        <f t="shared" si="21"/>
        <v>25.65</v>
      </c>
      <c r="BM45" s="8">
        <f t="shared" si="22"/>
        <v>26.87</v>
      </c>
      <c r="BN45" s="8">
        <f t="shared" si="23"/>
        <v>26.87</v>
      </c>
      <c r="BO45" s="8">
        <f t="shared" si="24"/>
        <v>26.87</v>
      </c>
      <c r="BP45" s="139">
        <f t="shared" si="25"/>
        <v>-1.2200000000000024</v>
      </c>
      <c r="BQ45" s="139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690</v>
      </c>
      <c r="G46" s="16">
        <f>'[3]26'!G48</f>
        <v>0</v>
      </c>
      <c r="H46" s="17">
        <f t="shared" si="27"/>
        <v>1010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25.65</v>
      </c>
      <c r="AU46" s="8">
        <v>26.87</v>
      </c>
      <c r="AW46" s="205">
        <v>26.87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26.87</v>
      </c>
      <c r="BD46" s="205">
        <v>26.87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26.87</v>
      </c>
      <c r="BL46" s="8">
        <f t="shared" si="21"/>
        <v>25.65</v>
      </c>
      <c r="BM46" s="8">
        <f t="shared" si="22"/>
        <v>26.87</v>
      </c>
      <c r="BN46" s="8">
        <f t="shared" si="23"/>
        <v>26.87</v>
      </c>
      <c r="BO46" s="8">
        <f t="shared" si="24"/>
        <v>26.87</v>
      </c>
      <c r="BP46" s="139">
        <f t="shared" si="25"/>
        <v>-1.2200000000000024</v>
      </c>
      <c r="BQ46" s="139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690</v>
      </c>
      <c r="G47" s="16">
        <f>'[3]26'!G49</f>
        <v>0</v>
      </c>
      <c r="H47" s="17">
        <f t="shared" si="27"/>
        <v>1010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</v>
      </c>
      <c r="AU47" s="8">
        <v>26.87</v>
      </c>
      <c r="AW47" s="205">
        <v>26.87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26.87</v>
      </c>
      <c r="BD47" s="205">
        <v>26.87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26.87</v>
      </c>
      <c r="BL47" s="8">
        <f t="shared" si="21"/>
        <v>26.87</v>
      </c>
      <c r="BM47" s="8">
        <f t="shared" si="22"/>
        <v>26.87</v>
      </c>
      <c r="BN47" s="8">
        <f t="shared" si="23"/>
        <v>26.87</v>
      </c>
      <c r="BO47" s="8">
        <f t="shared" si="24"/>
        <v>26.87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690</v>
      </c>
      <c r="G48" s="16">
        <f>'[3]26'!G50</f>
        <v>0</v>
      </c>
      <c r="H48" s="17">
        <f t="shared" si="27"/>
        <v>1010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</v>
      </c>
      <c r="AU48" s="8">
        <v>26.87</v>
      </c>
      <c r="AW48" s="205">
        <v>26.87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26.87</v>
      </c>
      <c r="BD48" s="205">
        <v>26.87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26.87</v>
      </c>
      <c r="BL48" s="8">
        <f t="shared" si="21"/>
        <v>26.87</v>
      </c>
      <c r="BM48" s="8">
        <f t="shared" si="22"/>
        <v>26.87</v>
      </c>
      <c r="BN48" s="8">
        <f t="shared" si="23"/>
        <v>26.87</v>
      </c>
      <c r="BO48" s="8">
        <f t="shared" si="24"/>
        <v>26.87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690</v>
      </c>
      <c r="G49" s="16">
        <f>'[3]26'!G51</f>
        <v>0</v>
      </c>
      <c r="H49" s="17">
        <f t="shared" si="27"/>
        <v>1010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</v>
      </c>
      <c r="AU49" s="8">
        <v>26.87</v>
      </c>
      <c r="AW49" s="205">
        <v>26.87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26.87</v>
      </c>
      <c r="BD49" s="205">
        <v>26.87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26.87</v>
      </c>
      <c r="BL49" s="8">
        <f t="shared" si="21"/>
        <v>26.87</v>
      </c>
      <c r="BM49" s="8">
        <f t="shared" si="22"/>
        <v>26.87</v>
      </c>
      <c r="BN49" s="8">
        <f t="shared" si="23"/>
        <v>26.87</v>
      </c>
      <c r="BO49" s="8">
        <f t="shared" si="24"/>
        <v>26.87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690</v>
      </c>
      <c r="G50" s="16">
        <f>'[3]26'!G52</f>
        <v>0</v>
      </c>
      <c r="H50" s="17">
        <f t="shared" si="27"/>
        <v>1010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</v>
      </c>
      <c r="AU50" s="8">
        <v>26.87</v>
      </c>
      <c r="AW50" s="205">
        <v>26.87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26.87</v>
      </c>
      <c r="BD50" s="205">
        <v>26.87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26.87</v>
      </c>
      <c r="BL50" s="8">
        <f t="shared" si="21"/>
        <v>26.87</v>
      </c>
      <c r="BM50" s="8">
        <f t="shared" si="22"/>
        <v>26.87</v>
      </c>
      <c r="BN50" s="8">
        <f t="shared" si="23"/>
        <v>26.87</v>
      </c>
      <c r="BO50" s="8">
        <f t="shared" si="24"/>
        <v>26.87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670</v>
      </c>
      <c r="G51" s="16">
        <f>'[3]26'!G53</f>
        <v>0</v>
      </c>
      <c r="H51" s="17">
        <f t="shared" si="27"/>
        <v>990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</v>
      </c>
      <c r="AU51" s="8">
        <v>26.87</v>
      </c>
      <c r="AW51" s="205">
        <v>26.87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26.87</v>
      </c>
      <c r="BD51" s="205">
        <v>26.87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26.87</v>
      </c>
      <c r="BL51" s="8">
        <f t="shared" si="21"/>
        <v>26.87</v>
      </c>
      <c r="BM51" s="8">
        <f t="shared" si="22"/>
        <v>26.87</v>
      </c>
      <c r="BN51" s="8">
        <f t="shared" si="23"/>
        <v>26.87</v>
      </c>
      <c r="BO51" s="8">
        <f t="shared" si="24"/>
        <v>26.87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670</v>
      </c>
      <c r="G52" s="16">
        <f>'[3]26'!G54</f>
        <v>0</v>
      </c>
      <c r="H52" s="17">
        <f t="shared" si="27"/>
        <v>990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</v>
      </c>
      <c r="AU52" s="8">
        <v>26.87</v>
      </c>
      <c r="AW52" s="205">
        <v>26.87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26.87</v>
      </c>
      <c r="BD52" s="205">
        <v>26.87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26.87</v>
      </c>
      <c r="BL52" s="8">
        <f t="shared" si="21"/>
        <v>26.87</v>
      </c>
      <c r="BM52" s="8">
        <f t="shared" si="22"/>
        <v>26.87</v>
      </c>
      <c r="BN52" s="8">
        <f t="shared" si="23"/>
        <v>26.87</v>
      </c>
      <c r="BO52" s="8">
        <f t="shared" si="24"/>
        <v>26.87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670</v>
      </c>
      <c r="G53" s="16">
        <f>'[3]26'!G55</f>
        <v>0</v>
      </c>
      <c r="H53" s="17">
        <f t="shared" si="27"/>
        <v>990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</v>
      </c>
      <c r="AU53" s="8">
        <v>26.87</v>
      </c>
      <c r="AW53" s="205">
        <v>26.87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26.87</v>
      </c>
      <c r="BD53" s="205">
        <v>26.87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26.87</v>
      </c>
      <c r="BL53" s="8">
        <f t="shared" si="21"/>
        <v>26.87</v>
      </c>
      <c r="BM53" s="8">
        <f t="shared" si="22"/>
        <v>26.87</v>
      </c>
      <c r="BN53" s="8">
        <f t="shared" si="23"/>
        <v>26.87</v>
      </c>
      <c r="BO53" s="8">
        <f t="shared" si="24"/>
        <v>26.87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670</v>
      </c>
      <c r="G54" s="16">
        <f>'[3]26'!G56</f>
        <v>0</v>
      </c>
      <c r="H54" s="17">
        <f t="shared" si="27"/>
        <v>990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</v>
      </c>
      <c r="AU54" s="8">
        <v>26.87</v>
      </c>
      <c r="AW54" s="205">
        <v>26.87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26.87</v>
      </c>
      <c r="BD54" s="205">
        <v>26.87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26.87</v>
      </c>
      <c r="BL54" s="8">
        <f t="shared" si="21"/>
        <v>26.87</v>
      </c>
      <c r="BM54" s="8">
        <f t="shared" si="22"/>
        <v>26.87</v>
      </c>
      <c r="BN54" s="8">
        <f t="shared" si="23"/>
        <v>26.87</v>
      </c>
      <c r="BO54" s="8">
        <f t="shared" si="24"/>
        <v>26.87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670</v>
      </c>
      <c r="G55" s="16">
        <f>'[3]26'!G57</f>
        <v>0</v>
      </c>
      <c r="H55" s="17">
        <f t="shared" si="27"/>
        <v>990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</v>
      </c>
      <c r="AU55" s="8">
        <v>26.87</v>
      </c>
      <c r="AW55" s="205">
        <v>26.87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26.87</v>
      </c>
      <c r="BD55" s="205">
        <v>26.87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26.87</v>
      </c>
      <c r="BL55" s="8">
        <f t="shared" si="21"/>
        <v>26.87</v>
      </c>
      <c r="BM55" s="8">
        <f t="shared" si="22"/>
        <v>26.87</v>
      </c>
      <c r="BN55" s="8">
        <f t="shared" si="23"/>
        <v>26.87</v>
      </c>
      <c r="BO55" s="8">
        <f t="shared" si="24"/>
        <v>26.87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670</v>
      </c>
      <c r="G56" s="16">
        <f>'[3]26'!G58</f>
        <v>0</v>
      </c>
      <c r="H56" s="17">
        <f t="shared" si="27"/>
        <v>990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</v>
      </c>
      <c r="AU56" s="8">
        <v>26.87</v>
      </c>
      <c r="AW56" s="205">
        <v>26.87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26.87</v>
      </c>
      <c r="BD56" s="205">
        <v>26.87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26.87</v>
      </c>
      <c r="BL56" s="8">
        <f t="shared" si="21"/>
        <v>26.87</v>
      </c>
      <c r="BM56" s="8">
        <f t="shared" si="22"/>
        <v>26.87</v>
      </c>
      <c r="BN56" s="8">
        <f t="shared" si="23"/>
        <v>26.87</v>
      </c>
      <c r="BO56" s="8">
        <f t="shared" si="24"/>
        <v>26.87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670</v>
      </c>
      <c r="G57" s="16">
        <f>'[3]26'!G59</f>
        <v>0</v>
      </c>
      <c r="H57" s="17">
        <f t="shared" si="27"/>
        <v>990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</v>
      </c>
      <c r="AU57" s="8">
        <v>26.87</v>
      </c>
      <c r="AW57" s="205">
        <v>26.87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26.87</v>
      </c>
      <c r="BD57" s="205">
        <v>26.87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26.87</v>
      </c>
      <c r="BL57" s="8">
        <f t="shared" si="21"/>
        <v>26.87</v>
      </c>
      <c r="BM57" s="8">
        <f t="shared" si="22"/>
        <v>26.87</v>
      </c>
      <c r="BN57" s="8">
        <f t="shared" si="23"/>
        <v>26.87</v>
      </c>
      <c r="BO57" s="8">
        <f t="shared" si="24"/>
        <v>26.87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670</v>
      </c>
      <c r="G58" s="16">
        <f>'[3]26'!G60</f>
        <v>0</v>
      </c>
      <c r="H58" s="17">
        <f t="shared" si="27"/>
        <v>990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</v>
      </c>
      <c r="AU58" s="8">
        <v>26.87</v>
      </c>
      <c r="AW58" s="205">
        <v>26.87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26.87</v>
      </c>
      <c r="BD58" s="205">
        <v>26.87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26.87</v>
      </c>
      <c r="BL58" s="8">
        <f t="shared" si="21"/>
        <v>26.87</v>
      </c>
      <c r="BM58" s="8">
        <f t="shared" si="22"/>
        <v>26.87</v>
      </c>
      <c r="BN58" s="8">
        <f t="shared" si="23"/>
        <v>26.87</v>
      </c>
      <c r="BO58" s="8">
        <f t="shared" si="24"/>
        <v>26.87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670</v>
      </c>
      <c r="G59" s="16">
        <f>'[3]26'!G61</f>
        <v>0</v>
      </c>
      <c r="H59" s="17">
        <f t="shared" si="27"/>
        <v>990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</v>
      </c>
      <c r="AU59" s="8">
        <v>26.87</v>
      </c>
      <c r="AW59" s="205">
        <v>26.87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26.87</v>
      </c>
      <c r="BD59" s="205">
        <v>26.87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26.87</v>
      </c>
      <c r="BL59" s="8">
        <f t="shared" si="21"/>
        <v>26.87</v>
      </c>
      <c r="BM59" s="8">
        <f t="shared" si="22"/>
        <v>26.87</v>
      </c>
      <c r="BN59" s="8">
        <f t="shared" si="23"/>
        <v>26.87</v>
      </c>
      <c r="BO59" s="8">
        <f t="shared" si="24"/>
        <v>26.87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670</v>
      </c>
      <c r="G60" s="16">
        <f>'[3]26'!G62</f>
        <v>0</v>
      </c>
      <c r="H60" s="17">
        <f t="shared" si="27"/>
        <v>990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</v>
      </c>
      <c r="AU60" s="8">
        <v>26.87</v>
      </c>
      <c r="AW60" s="205">
        <v>26.87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26.87</v>
      </c>
      <c r="BD60" s="205">
        <v>26.87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26.87</v>
      </c>
      <c r="BL60" s="8">
        <f t="shared" si="21"/>
        <v>26.87</v>
      </c>
      <c r="BM60" s="8">
        <f t="shared" si="22"/>
        <v>26.87</v>
      </c>
      <c r="BN60" s="8">
        <f t="shared" si="23"/>
        <v>26.87</v>
      </c>
      <c r="BO60" s="8">
        <f t="shared" si="24"/>
        <v>26.87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670</v>
      </c>
      <c r="G61" s="16">
        <f>'[3]26'!G63</f>
        <v>0</v>
      </c>
      <c r="H61" s="17">
        <f t="shared" si="27"/>
        <v>990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</v>
      </c>
      <c r="AU61" s="8">
        <v>26.87</v>
      </c>
      <c r="AW61" s="205">
        <v>26.87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26.87</v>
      </c>
      <c r="BD61" s="205">
        <v>26.87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26.87</v>
      </c>
      <c r="BL61" s="8">
        <f t="shared" si="21"/>
        <v>26.87</v>
      </c>
      <c r="BM61" s="8">
        <f t="shared" si="22"/>
        <v>26.87</v>
      </c>
      <c r="BN61" s="8">
        <f t="shared" si="23"/>
        <v>26.87</v>
      </c>
      <c r="BO61" s="8">
        <f t="shared" si="24"/>
        <v>26.87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670</v>
      </c>
      <c r="G62" s="16">
        <f>'[3]26'!G64</f>
        <v>0</v>
      </c>
      <c r="H62" s="17">
        <f t="shared" si="27"/>
        <v>990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</v>
      </c>
      <c r="AU62" s="8">
        <v>26.87</v>
      </c>
      <c r="AW62" s="205">
        <v>26.87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26.87</v>
      </c>
      <c r="BD62" s="205">
        <v>26.87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26.87</v>
      </c>
      <c r="BL62" s="8">
        <f t="shared" si="21"/>
        <v>26.87</v>
      </c>
      <c r="BM62" s="8">
        <f t="shared" si="22"/>
        <v>26.87</v>
      </c>
      <c r="BN62" s="8">
        <f t="shared" si="23"/>
        <v>26.87</v>
      </c>
      <c r="BO62" s="8">
        <f t="shared" si="24"/>
        <v>26.87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670</v>
      </c>
      <c r="G63" s="16">
        <f>'[3]26'!G65</f>
        <v>0</v>
      </c>
      <c r="H63" s="17">
        <f t="shared" si="27"/>
        <v>990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</v>
      </c>
      <c r="AU63" s="8">
        <v>26.87</v>
      </c>
      <c r="AW63" s="205">
        <v>26.87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26.87</v>
      </c>
      <c r="BD63" s="205">
        <v>26.87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26.87</v>
      </c>
      <c r="BL63" s="8">
        <f t="shared" si="21"/>
        <v>26.87</v>
      </c>
      <c r="BM63" s="8">
        <f t="shared" si="22"/>
        <v>26.87</v>
      </c>
      <c r="BN63" s="8">
        <f t="shared" si="23"/>
        <v>26.87</v>
      </c>
      <c r="BO63" s="8">
        <f t="shared" si="24"/>
        <v>26.87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670</v>
      </c>
      <c r="G64" s="16">
        <f>'[3]26'!G66</f>
        <v>0</v>
      </c>
      <c r="H64" s="17">
        <f t="shared" si="27"/>
        <v>990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</v>
      </c>
      <c r="AU64" s="8">
        <v>26.87</v>
      </c>
      <c r="AW64" s="205">
        <v>26.87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26.87</v>
      </c>
      <c r="BD64" s="205">
        <v>26.87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26.87</v>
      </c>
      <c r="BL64" s="8">
        <f t="shared" si="21"/>
        <v>26.87</v>
      </c>
      <c r="BM64" s="8">
        <f t="shared" si="22"/>
        <v>26.87</v>
      </c>
      <c r="BN64" s="8">
        <f t="shared" si="23"/>
        <v>26.87</v>
      </c>
      <c r="BO64" s="8">
        <f t="shared" si="24"/>
        <v>26.87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670</v>
      </c>
      <c r="G65" s="16">
        <f>'[3]26'!G67</f>
        <v>0</v>
      </c>
      <c r="H65" s="17">
        <f t="shared" si="27"/>
        <v>990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</v>
      </c>
      <c r="AU65" s="8">
        <v>26.87</v>
      </c>
      <c r="AW65" s="205">
        <v>26.87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26.87</v>
      </c>
      <c r="BD65" s="205">
        <v>26.87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26.87</v>
      </c>
      <c r="BL65" s="8">
        <f t="shared" si="21"/>
        <v>26.87</v>
      </c>
      <c r="BM65" s="8">
        <f t="shared" si="22"/>
        <v>26.87</v>
      </c>
      <c r="BN65" s="8">
        <f t="shared" si="23"/>
        <v>26.87</v>
      </c>
      <c r="BO65" s="8">
        <f t="shared" si="24"/>
        <v>26.87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670</v>
      </c>
      <c r="G66" s="16">
        <f>'[3]26'!G68</f>
        <v>0</v>
      </c>
      <c r="H66" s="17">
        <f t="shared" si="27"/>
        <v>990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</v>
      </c>
      <c r="AU66" s="8">
        <v>26.87</v>
      </c>
      <c r="AW66" s="205">
        <v>26.87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26.87</v>
      </c>
      <c r="BD66" s="205">
        <v>26.87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26.87</v>
      </c>
      <c r="BL66" s="8">
        <f t="shared" si="21"/>
        <v>26.87</v>
      </c>
      <c r="BM66" s="8">
        <f t="shared" si="22"/>
        <v>26.87</v>
      </c>
      <c r="BN66" s="8">
        <f t="shared" si="23"/>
        <v>26.87</v>
      </c>
      <c r="BO66" s="8">
        <f t="shared" si="24"/>
        <v>26.87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670</v>
      </c>
      <c r="G67" s="16">
        <f>'[3]26'!G69</f>
        <v>0</v>
      </c>
      <c r="H67" s="17">
        <f t="shared" si="27"/>
        <v>990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</v>
      </c>
      <c r="AU67" s="8">
        <v>26.87</v>
      </c>
      <c r="AW67" s="205">
        <v>26.87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26.87</v>
      </c>
      <c r="BD67" s="205">
        <v>26.87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26.87</v>
      </c>
      <c r="BL67" s="8">
        <f t="shared" si="21"/>
        <v>26.87</v>
      </c>
      <c r="BM67" s="8">
        <f t="shared" si="22"/>
        <v>26.87</v>
      </c>
      <c r="BN67" s="8">
        <f t="shared" si="23"/>
        <v>26.87</v>
      </c>
      <c r="BO67" s="8">
        <f t="shared" si="24"/>
        <v>26.87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670</v>
      </c>
      <c r="G68" s="16">
        <f>'[3]26'!G70</f>
        <v>0</v>
      </c>
      <c r="H68" s="17">
        <f t="shared" si="27"/>
        <v>990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</v>
      </c>
      <c r="AU68" s="8">
        <v>26.87</v>
      </c>
      <c r="AW68" s="205">
        <v>26.87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26.87</v>
      </c>
      <c r="BD68" s="205">
        <v>26.87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26.87</v>
      </c>
      <c r="BL68" s="8">
        <f t="shared" ref="BL68:BL98" si="53">AT68</f>
        <v>26.87</v>
      </c>
      <c r="BM68" s="8">
        <f t="shared" ref="BM68:BM98" si="54">AU68</f>
        <v>26.87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670</v>
      </c>
      <c r="G69" s="16">
        <f>'[3]26'!G71</f>
        <v>0</v>
      </c>
      <c r="H69" s="17">
        <f t="shared" ref="H69:H98" si="59">SUM(B69:G69)</f>
        <v>990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</v>
      </c>
      <c r="AU69" s="8">
        <v>26.87</v>
      </c>
      <c r="AW69" s="205">
        <v>26.87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26.87</v>
      </c>
      <c r="BD69" s="205">
        <v>26.87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26.87</v>
      </c>
      <c r="BL69" s="8">
        <f t="shared" si="53"/>
        <v>26.87</v>
      </c>
      <c r="BM69" s="8">
        <f t="shared" si="54"/>
        <v>26.87</v>
      </c>
      <c r="BN69" s="8">
        <f t="shared" si="55"/>
        <v>26.87</v>
      </c>
      <c r="BO69" s="8">
        <f t="shared" si="56"/>
        <v>26.87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670</v>
      </c>
      <c r="G70" s="16">
        <f>'[3]26'!G72</f>
        <v>0</v>
      </c>
      <c r="H70" s="17">
        <f t="shared" si="59"/>
        <v>990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22.92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22.92</v>
      </c>
      <c r="AE70" s="8">
        <f t="shared" si="43"/>
        <v>22.92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22.92</v>
      </c>
      <c r="AL70" s="8">
        <f t="shared" si="35"/>
        <v>224.15999999999997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224.15999999999997</v>
      </c>
      <c r="AT70" s="8">
        <v>22.92</v>
      </c>
      <c r="AU70" s="8">
        <v>22.92</v>
      </c>
      <c r="AW70" s="205">
        <v>22.92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22.92</v>
      </c>
      <c r="BD70" s="205">
        <v>22.92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22.92</v>
      </c>
      <c r="BL70" s="8">
        <f t="shared" si="53"/>
        <v>22.92</v>
      </c>
      <c r="BM70" s="8">
        <f t="shared" si="54"/>
        <v>22.92</v>
      </c>
      <c r="BN70" s="8">
        <f t="shared" si="55"/>
        <v>22.92</v>
      </c>
      <c r="BO70" s="8">
        <f t="shared" si="56"/>
        <v>22.92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670</v>
      </c>
      <c r="G71" s="16">
        <f>'[3]26'!G73</f>
        <v>0</v>
      </c>
      <c r="H71" s="17">
        <f t="shared" si="59"/>
        <v>990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22.92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22.92</v>
      </c>
      <c r="AE71" s="8">
        <f t="shared" si="43"/>
        <v>22.92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22.92</v>
      </c>
      <c r="AL71" s="8">
        <f t="shared" si="35"/>
        <v>224.15999999999997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224.15999999999997</v>
      </c>
      <c r="AT71" s="8">
        <v>22.92</v>
      </c>
      <c r="AU71" s="8">
        <v>22.92</v>
      </c>
      <c r="AW71" s="205">
        <v>22.92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22.92</v>
      </c>
      <c r="BD71" s="205">
        <v>22.92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22.92</v>
      </c>
      <c r="BL71" s="8">
        <f t="shared" si="53"/>
        <v>22.92</v>
      </c>
      <c r="BM71" s="8">
        <f t="shared" si="54"/>
        <v>22.92</v>
      </c>
      <c r="BN71" s="8">
        <f t="shared" si="55"/>
        <v>22.92</v>
      </c>
      <c r="BO71" s="8">
        <f t="shared" si="56"/>
        <v>22.92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670</v>
      </c>
      <c r="G72" s="16">
        <f>'[3]26'!G74</f>
        <v>0</v>
      </c>
      <c r="H72" s="17">
        <f t="shared" si="59"/>
        <v>990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22.92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22.92</v>
      </c>
      <c r="AE72" s="8">
        <f t="shared" si="43"/>
        <v>22.92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22.92</v>
      </c>
      <c r="AL72" s="8">
        <f t="shared" si="35"/>
        <v>224.15999999999997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224.15999999999997</v>
      </c>
      <c r="AT72" s="8">
        <v>22.92</v>
      </c>
      <c r="AU72" s="8">
        <v>22.92</v>
      </c>
      <c r="AW72" s="205">
        <v>22.92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22.92</v>
      </c>
      <c r="BD72" s="205">
        <v>22.92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22.92</v>
      </c>
      <c r="BL72" s="8">
        <f t="shared" si="53"/>
        <v>22.92</v>
      </c>
      <c r="BM72" s="8">
        <f t="shared" si="54"/>
        <v>22.92</v>
      </c>
      <c r="BN72" s="8">
        <f t="shared" si="55"/>
        <v>22.92</v>
      </c>
      <c r="BO72" s="8">
        <f t="shared" si="56"/>
        <v>22.92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670</v>
      </c>
      <c r="G73" s="16">
        <f>'[3]26'!G75</f>
        <v>0</v>
      </c>
      <c r="H73" s="17">
        <f t="shared" si="59"/>
        <v>990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22.92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22.92</v>
      </c>
      <c r="AE73" s="8">
        <f t="shared" si="43"/>
        <v>22.92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22.92</v>
      </c>
      <c r="AL73" s="8">
        <f t="shared" si="35"/>
        <v>224.15999999999997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224.15999999999997</v>
      </c>
      <c r="AT73" s="8">
        <v>22.92</v>
      </c>
      <c r="AU73" s="8">
        <v>22.92</v>
      </c>
      <c r="AW73" s="205">
        <v>22.92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22.92</v>
      </c>
      <c r="BD73" s="205">
        <v>22.92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22.92</v>
      </c>
      <c r="BL73" s="8">
        <f t="shared" si="53"/>
        <v>22.92</v>
      </c>
      <c r="BM73" s="8">
        <f t="shared" si="54"/>
        <v>22.92</v>
      </c>
      <c r="BN73" s="8">
        <f t="shared" si="55"/>
        <v>22.92</v>
      </c>
      <c r="BO73" s="8">
        <f t="shared" si="56"/>
        <v>22.92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670</v>
      </c>
      <c r="G74" s="16">
        <f>'[3]26'!G76</f>
        <v>0</v>
      </c>
      <c r="H74" s="17">
        <f t="shared" si="59"/>
        <v>990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22.92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22.92</v>
      </c>
      <c r="AE74" s="8">
        <f t="shared" si="43"/>
        <v>22.92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22.92</v>
      </c>
      <c r="AL74" s="8">
        <f t="shared" si="35"/>
        <v>224.15999999999997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224.15999999999997</v>
      </c>
      <c r="AT74" s="8">
        <v>22.92</v>
      </c>
      <c r="AU74" s="8">
        <v>22.92</v>
      </c>
      <c r="AW74" s="205">
        <v>22.92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22.92</v>
      </c>
      <c r="BD74" s="205">
        <v>22.92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22.92</v>
      </c>
      <c r="BL74" s="8">
        <f t="shared" si="53"/>
        <v>22.92</v>
      </c>
      <c r="BM74" s="8">
        <f t="shared" si="54"/>
        <v>22.92</v>
      </c>
      <c r="BN74" s="8">
        <f t="shared" si="55"/>
        <v>22.92</v>
      </c>
      <c r="BO74" s="8">
        <f t="shared" si="56"/>
        <v>22.92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680</v>
      </c>
      <c r="G75" s="16">
        <f>'[3]26'!G77</f>
        <v>0</v>
      </c>
      <c r="H75" s="17">
        <f t="shared" si="59"/>
        <v>1000</v>
      </c>
      <c r="I75" s="15">
        <f>'[3]26'!J77</f>
        <v>270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12.12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12.12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225.88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225.88</v>
      </c>
      <c r="AT75" s="8">
        <v>12.12</v>
      </c>
      <c r="AU75" s="8">
        <v>32</v>
      </c>
      <c r="AW75" s="205">
        <v>12.12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12.12</v>
      </c>
      <c r="BD75" s="205">
        <v>32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32</v>
      </c>
      <c r="BL75" s="8">
        <f t="shared" si="53"/>
        <v>12.12</v>
      </c>
      <c r="BM75" s="8">
        <f t="shared" si="54"/>
        <v>32</v>
      </c>
      <c r="BN75" s="8">
        <f t="shared" si="55"/>
        <v>12.12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680</v>
      </c>
      <c r="G76" s="16">
        <f>'[3]26'!G78</f>
        <v>0</v>
      </c>
      <c r="H76" s="17">
        <f t="shared" si="59"/>
        <v>1000</v>
      </c>
      <c r="I76" s="15">
        <f>'[3]26'!J78</f>
        <v>270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3.09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3.09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234.91000000000003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234.91000000000003</v>
      </c>
      <c r="AT76" s="8">
        <v>3.09</v>
      </c>
      <c r="AU76" s="8">
        <v>32</v>
      </c>
      <c r="AW76" s="205">
        <v>3.09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3.09</v>
      </c>
      <c r="BD76" s="205">
        <v>32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32</v>
      </c>
      <c r="BL76" s="8">
        <f t="shared" si="53"/>
        <v>3.09</v>
      </c>
      <c r="BM76" s="8">
        <f t="shared" si="54"/>
        <v>32</v>
      </c>
      <c r="BN76" s="8">
        <f t="shared" si="55"/>
        <v>3.09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680</v>
      </c>
      <c r="G77" s="16">
        <f>'[3]26'!G79</f>
        <v>0</v>
      </c>
      <c r="H77" s="17">
        <f t="shared" si="59"/>
        <v>1000</v>
      </c>
      <c r="I77" s="15">
        <f>'[3]26'!J79</f>
        <v>296.64999999999998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296.64999999999998</v>
      </c>
      <c r="P77" s="18">
        <f>frq!C77</f>
        <v>1</v>
      </c>
      <c r="Q77" s="15">
        <f t="shared" si="33"/>
        <v>296.64999999999998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296.64999999999998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232.64999999999998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232.64999999999998</v>
      </c>
      <c r="AT77" s="8">
        <v>32</v>
      </c>
      <c r="AU77" s="8">
        <v>32</v>
      </c>
      <c r="AW77" s="205">
        <v>32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32</v>
      </c>
      <c r="BD77" s="205">
        <v>32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680</v>
      </c>
      <c r="G78" s="16">
        <f>'[3]26'!G80</f>
        <v>0</v>
      </c>
      <c r="H78" s="17">
        <f t="shared" si="59"/>
        <v>1000</v>
      </c>
      <c r="I78" s="15">
        <f>'[3]26'!J80</f>
        <v>296.64999999999998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296.64999999999998</v>
      </c>
      <c r="P78" s="18">
        <f>frq!C78</f>
        <v>1</v>
      </c>
      <c r="Q78" s="15">
        <f t="shared" si="33"/>
        <v>296.64999999999998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296.64999999999998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232.64999999999998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232.64999999999998</v>
      </c>
      <c r="AT78" s="8">
        <v>32</v>
      </c>
      <c r="AU78" s="8">
        <v>32</v>
      </c>
      <c r="AW78" s="205">
        <v>32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32</v>
      </c>
      <c r="BD78" s="205">
        <v>32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680</v>
      </c>
      <c r="G79" s="16">
        <f>'[3]26'!G81</f>
        <v>0</v>
      </c>
      <c r="H79" s="17">
        <f t="shared" si="59"/>
        <v>1000</v>
      </c>
      <c r="I79" s="15">
        <f>'[3]26'!J81</f>
        <v>296.64999999999998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296.64999999999998</v>
      </c>
      <c r="P79" s="18">
        <f>frq!C79</f>
        <v>1</v>
      </c>
      <c r="Q79" s="15">
        <f t="shared" si="33"/>
        <v>296.64999999999998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296.64999999999998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232.64999999999998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232.64999999999998</v>
      </c>
      <c r="AT79" s="8">
        <v>32</v>
      </c>
      <c r="AU79" s="8">
        <v>32</v>
      </c>
      <c r="AW79" s="205">
        <v>32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32</v>
      </c>
      <c r="BD79" s="205">
        <v>32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680</v>
      </c>
      <c r="G80" s="16">
        <f>'[3]26'!G82</f>
        <v>0</v>
      </c>
      <c r="H80" s="17">
        <f t="shared" si="59"/>
        <v>1000</v>
      </c>
      <c r="I80" s="15">
        <f>'[3]26'!J82</f>
        <v>296.64999999999998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296.64999999999998</v>
      </c>
      <c r="P80" s="18">
        <f>frq!C80</f>
        <v>1</v>
      </c>
      <c r="Q80" s="15">
        <f t="shared" si="33"/>
        <v>296.64999999999998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296.64999999999998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232.64999999999998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232.64999999999998</v>
      </c>
      <c r="AT80" s="8">
        <v>32</v>
      </c>
      <c r="AU80" s="8">
        <v>32</v>
      </c>
      <c r="AW80" s="205">
        <v>32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32</v>
      </c>
      <c r="BD80" s="205">
        <v>32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680</v>
      </c>
      <c r="G81" s="16">
        <f>'[3]26'!G83</f>
        <v>0</v>
      </c>
      <c r="H81" s="17">
        <f t="shared" si="59"/>
        <v>1000</v>
      </c>
      <c r="I81" s="15">
        <f>'[3]26'!J83</f>
        <v>296.64999999999998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296.64999999999998</v>
      </c>
      <c r="P81" s="18">
        <f>frq!C81</f>
        <v>1</v>
      </c>
      <c r="Q81" s="15">
        <f t="shared" si="33"/>
        <v>296.64999999999998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296.64999999999998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232.64999999999998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232.64999999999998</v>
      </c>
      <c r="AT81" s="8">
        <v>32</v>
      </c>
      <c r="AU81" s="8">
        <v>32</v>
      </c>
      <c r="AW81" s="205">
        <v>32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32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680</v>
      </c>
      <c r="G82" s="16">
        <f>'[3]26'!G84</f>
        <v>0</v>
      </c>
      <c r="H82" s="17">
        <f t="shared" si="59"/>
        <v>1000</v>
      </c>
      <c r="I82" s="15">
        <f>'[3]26'!J84</f>
        <v>271.44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271.44</v>
      </c>
      <c r="P82" s="18">
        <f>frq!C82</f>
        <v>1</v>
      </c>
      <c r="Q82" s="15">
        <f t="shared" si="33"/>
        <v>271.44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271.44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207.44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207.44</v>
      </c>
      <c r="AT82" s="8">
        <v>32</v>
      </c>
      <c r="AU82" s="8">
        <v>32</v>
      </c>
      <c r="AW82" s="205">
        <v>32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32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680</v>
      </c>
      <c r="G83" s="16">
        <f>'[3]26'!G85</f>
        <v>0</v>
      </c>
      <c r="H83" s="17">
        <f t="shared" si="59"/>
        <v>1000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25.65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25.65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212.35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212.35</v>
      </c>
      <c r="AT83" s="8">
        <v>17.670000000000002</v>
      </c>
      <c r="AU83" s="8">
        <v>32</v>
      </c>
      <c r="AW83" s="205">
        <v>25.65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25.65</v>
      </c>
      <c r="BD83" s="205">
        <v>32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32</v>
      </c>
      <c r="BL83" s="8">
        <f t="shared" si="53"/>
        <v>17.670000000000002</v>
      </c>
      <c r="BM83" s="8">
        <f t="shared" si="54"/>
        <v>32</v>
      </c>
      <c r="BN83" s="8">
        <f t="shared" si="55"/>
        <v>25.65</v>
      </c>
      <c r="BO83" s="8">
        <f t="shared" si="56"/>
        <v>32</v>
      </c>
      <c r="BP83" s="139">
        <f t="shared" si="57"/>
        <v>-7.9799999999999969</v>
      </c>
      <c r="BQ83" s="139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680</v>
      </c>
      <c r="G84" s="16">
        <f>'[3]26'!G86</f>
        <v>0</v>
      </c>
      <c r="H84" s="17">
        <f t="shared" si="59"/>
        <v>1000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25.65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25.65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212.35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212.35</v>
      </c>
      <c r="AT84" s="8">
        <v>17.670000000000002</v>
      </c>
      <c r="AU84" s="8">
        <v>32</v>
      </c>
      <c r="AW84" s="205">
        <v>25.65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25.65</v>
      </c>
      <c r="BD84" s="205">
        <v>32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32</v>
      </c>
      <c r="BL84" s="8">
        <f t="shared" si="53"/>
        <v>17.670000000000002</v>
      </c>
      <c r="BM84" s="8">
        <f t="shared" si="54"/>
        <v>32</v>
      </c>
      <c r="BN84" s="8">
        <f t="shared" si="55"/>
        <v>25.65</v>
      </c>
      <c r="BO84" s="8">
        <f t="shared" si="56"/>
        <v>32</v>
      </c>
      <c r="BP84" s="139">
        <f t="shared" si="57"/>
        <v>-7.9799999999999969</v>
      </c>
      <c r="BQ84" s="139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680</v>
      </c>
      <c r="G85" s="16">
        <f>'[3]26'!G87</f>
        <v>0</v>
      </c>
      <c r="H85" s="17">
        <f t="shared" si="59"/>
        <v>1000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25.65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25.65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212.35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212.35</v>
      </c>
      <c r="AT85" s="8">
        <v>17.670000000000002</v>
      </c>
      <c r="AU85" s="8">
        <v>32</v>
      </c>
      <c r="AW85" s="205">
        <v>25.65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25.65</v>
      </c>
      <c r="BD85" s="205">
        <v>32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32</v>
      </c>
      <c r="BL85" s="8">
        <f t="shared" si="53"/>
        <v>17.670000000000002</v>
      </c>
      <c r="BM85" s="8">
        <f t="shared" si="54"/>
        <v>32</v>
      </c>
      <c r="BN85" s="8">
        <f t="shared" si="55"/>
        <v>25.65</v>
      </c>
      <c r="BO85" s="8">
        <f t="shared" si="56"/>
        <v>32</v>
      </c>
      <c r="BP85" s="139">
        <f t="shared" si="57"/>
        <v>-7.9799999999999969</v>
      </c>
      <c r="BQ85" s="139">
        <f t="shared" si="58"/>
        <v>0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680</v>
      </c>
      <c r="G86" s="16">
        <f>'[3]26'!G88</f>
        <v>0</v>
      </c>
      <c r="H86" s="17">
        <f t="shared" si="59"/>
        <v>1000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25.65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25.65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212.35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212.35</v>
      </c>
      <c r="AT86" s="8">
        <v>25.65</v>
      </c>
      <c r="AU86" s="8">
        <v>32</v>
      </c>
      <c r="AW86" s="205">
        <v>25.65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25.65</v>
      </c>
      <c r="BD86" s="205">
        <v>32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32</v>
      </c>
      <c r="BL86" s="8">
        <f t="shared" si="53"/>
        <v>25.65</v>
      </c>
      <c r="BM86" s="8">
        <f t="shared" si="54"/>
        <v>32</v>
      </c>
      <c r="BN86" s="8">
        <f t="shared" si="55"/>
        <v>25.65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680</v>
      </c>
      <c r="G87" s="16">
        <f>'[3]26'!G89</f>
        <v>0</v>
      </c>
      <c r="H87" s="17">
        <f t="shared" si="59"/>
        <v>1000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25.65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25.65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212.35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212.35</v>
      </c>
      <c r="AT87" s="8">
        <v>25.65</v>
      </c>
      <c r="AU87" s="8">
        <v>32</v>
      </c>
      <c r="AW87" s="205">
        <v>25.65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25.65</v>
      </c>
      <c r="BD87" s="205">
        <v>32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32</v>
      </c>
      <c r="BL87" s="8">
        <f t="shared" si="53"/>
        <v>25.65</v>
      </c>
      <c r="BM87" s="8">
        <f t="shared" si="54"/>
        <v>32</v>
      </c>
      <c r="BN87" s="8">
        <f t="shared" si="55"/>
        <v>25.65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680</v>
      </c>
      <c r="G88" s="16">
        <f>'[3]26'!G90</f>
        <v>0</v>
      </c>
      <c r="H88" s="17">
        <f t="shared" si="59"/>
        <v>1000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25.65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25.65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212.35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212.35</v>
      </c>
      <c r="AT88" s="8">
        <v>25.65</v>
      </c>
      <c r="AU88" s="8">
        <v>32</v>
      </c>
      <c r="AW88" s="205">
        <v>25.65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25.65</v>
      </c>
      <c r="BD88" s="205">
        <v>32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32</v>
      </c>
      <c r="BL88" s="8">
        <f t="shared" si="53"/>
        <v>25.65</v>
      </c>
      <c r="BM88" s="8">
        <f t="shared" si="54"/>
        <v>32</v>
      </c>
      <c r="BN88" s="8">
        <f t="shared" si="55"/>
        <v>25.65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680</v>
      </c>
      <c r="G89" s="16">
        <f>'[3]26'!G91</f>
        <v>0</v>
      </c>
      <c r="H89" s="17">
        <f t="shared" si="59"/>
        <v>1000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25.65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25.65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212.35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212.35</v>
      </c>
      <c r="AT89" s="8">
        <v>25.65</v>
      </c>
      <c r="AU89" s="8">
        <v>32</v>
      </c>
      <c r="AW89" s="205">
        <v>25.65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25.65</v>
      </c>
      <c r="BD89" s="205">
        <v>32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32</v>
      </c>
      <c r="BL89" s="8">
        <f t="shared" si="53"/>
        <v>25.65</v>
      </c>
      <c r="BM89" s="8">
        <f t="shared" si="54"/>
        <v>32</v>
      </c>
      <c r="BN89" s="8">
        <f t="shared" si="55"/>
        <v>25.65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680</v>
      </c>
      <c r="G90" s="16">
        <f>'[3]26'!G92</f>
        <v>0</v>
      </c>
      <c r="H90" s="17">
        <f t="shared" si="59"/>
        <v>1000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25.65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25.65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212.35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212.35</v>
      </c>
      <c r="AT90" s="8">
        <v>25.65</v>
      </c>
      <c r="AU90" s="8">
        <v>32</v>
      </c>
      <c r="AW90" s="205">
        <v>25.65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25.65</v>
      </c>
      <c r="BD90" s="205">
        <v>32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32</v>
      </c>
      <c r="BL90" s="8">
        <f t="shared" si="53"/>
        <v>25.65</v>
      </c>
      <c r="BM90" s="8">
        <f t="shared" si="54"/>
        <v>32</v>
      </c>
      <c r="BN90" s="8">
        <f t="shared" si="55"/>
        <v>25.65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680</v>
      </c>
      <c r="G91" s="16">
        <f>'[3]26'!G93</f>
        <v>0</v>
      </c>
      <c r="H91" s="17">
        <f t="shared" si="59"/>
        <v>1000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26.87</v>
      </c>
      <c r="AE91" s="8">
        <f t="shared" si="43"/>
        <v>26.87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26.87</v>
      </c>
      <c r="AL91" s="8">
        <f t="shared" si="35"/>
        <v>216.26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216.26</v>
      </c>
      <c r="AT91" s="8">
        <v>26.87</v>
      </c>
      <c r="AU91" s="8">
        <v>26.87</v>
      </c>
      <c r="AW91" s="205">
        <v>26.87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26.87</v>
      </c>
      <c r="BD91" s="205">
        <v>26.87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26.87</v>
      </c>
      <c r="BL91" s="8">
        <f t="shared" si="53"/>
        <v>26.87</v>
      </c>
      <c r="BM91" s="8">
        <f t="shared" si="54"/>
        <v>26.87</v>
      </c>
      <c r="BN91" s="8">
        <f t="shared" si="55"/>
        <v>26.87</v>
      </c>
      <c r="BO91" s="8">
        <f t="shared" si="56"/>
        <v>26.87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680</v>
      </c>
      <c r="G92" s="16">
        <f>'[3]26'!G94</f>
        <v>0</v>
      </c>
      <c r="H92" s="17">
        <f t="shared" si="59"/>
        <v>1000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26.87</v>
      </c>
      <c r="AE92" s="8">
        <f t="shared" si="43"/>
        <v>26.87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26.87</v>
      </c>
      <c r="AL92" s="8">
        <f t="shared" si="35"/>
        <v>216.26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216.26</v>
      </c>
      <c r="AT92" s="8">
        <v>26.87</v>
      </c>
      <c r="AU92" s="8">
        <v>26.87</v>
      </c>
      <c r="AW92" s="205">
        <v>26.87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26.87</v>
      </c>
      <c r="BD92" s="205">
        <v>26.87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26.87</v>
      </c>
      <c r="BL92" s="8">
        <f t="shared" si="53"/>
        <v>26.87</v>
      </c>
      <c r="BM92" s="8">
        <f t="shared" si="54"/>
        <v>26.87</v>
      </c>
      <c r="BN92" s="8">
        <f t="shared" si="55"/>
        <v>26.87</v>
      </c>
      <c r="BO92" s="8">
        <f t="shared" si="56"/>
        <v>26.87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680</v>
      </c>
      <c r="G93" s="16">
        <f>'[3]26'!G95</f>
        <v>0</v>
      </c>
      <c r="H93" s="17">
        <f t="shared" si="59"/>
        <v>1000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26.87</v>
      </c>
      <c r="AE93" s="8">
        <f t="shared" si="43"/>
        <v>26.87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26.87</v>
      </c>
      <c r="AL93" s="8">
        <f t="shared" si="35"/>
        <v>216.26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216.26</v>
      </c>
      <c r="AT93" s="8">
        <v>26.87</v>
      </c>
      <c r="AU93" s="8">
        <v>26.87</v>
      </c>
      <c r="AW93" s="205">
        <v>26.87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26.87</v>
      </c>
      <c r="BD93" s="205">
        <v>26.87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26.87</v>
      </c>
      <c r="BL93" s="8">
        <f t="shared" si="53"/>
        <v>26.87</v>
      </c>
      <c r="BM93" s="8">
        <f t="shared" si="54"/>
        <v>26.87</v>
      </c>
      <c r="BN93" s="8">
        <f t="shared" si="55"/>
        <v>26.87</v>
      </c>
      <c r="BO93" s="8">
        <f t="shared" si="56"/>
        <v>26.87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680</v>
      </c>
      <c r="G94" s="16">
        <f>'[3]26'!G96</f>
        <v>0</v>
      </c>
      <c r="H94" s="17">
        <f t="shared" si="59"/>
        <v>1000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26.87</v>
      </c>
      <c r="AE94" s="8">
        <f t="shared" si="43"/>
        <v>26.87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26.87</v>
      </c>
      <c r="AL94" s="8">
        <f t="shared" si="35"/>
        <v>216.26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216.26</v>
      </c>
      <c r="AT94" s="8">
        <v>26.87</v>
      </c>
      <c r="AU94" s="8">
        <v>26.87</v>
      </c>
      <c r="AW94" s="205">
        <v>26.87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26.87</v>
      </c>
      <c r="BD94" s="205">
        <v>26.87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26.87</v>
      </c>
      <c r="BL94" s="8">
        <f t="shared" si="53"/>
        <v>26.87</v>
      </c>
      <c r="BM94" s="8">
        <f t="shared" si="54"/>
        <v>26.87</v>
      </c>
      <c r="BN94" s="8">
        <f t="shared" si="55"/>
        <v>26.87</v>
      </c>
      <c r="BO94" s="8">
        <f t="shared" si="56"/>
        <v>26.87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680</v>
      </c>
      <c r="G95" s="16">
        <f>'[3]26'!G97</f>
        <v>0</v>
      </c>
      <c r="H95" s="17">
        <f t="shared" si="59"/>
        <v>1000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26.87</v>
      </c>
      <c r="AE95" s="8">
        <f t="shared" si="43"/>
        <v>26.87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26.87</v>
      </c>
      <c r="AL95" s="8">
        <f t="shared" si="35"/>
        <v>216.26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216.26</v>
      </c>
      <c r="AT95" s="8">
        <v>26.87</v>
      </c>
      <c r="AU95" s="8">
        <v>26.87</v>
      </c>
      <c r="AW95" s="205">
        <v>26.87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26.87</v>
      </c>
      <c r="BD95" s="205">
        <v>26.87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26.87</v>
      </c>
      <c r="BL95" s="8">
        <f t="shared" si="53"/>
        <v>26.87</v>
      </c>
      <c r="BM95" s="8">
        <f t="shared" si="54"/>
        <v>26.87</v>
      </c>
      <c r="BN95" s="8">
        <f t="shared" si="55"/>
        <v>26.87</v>
      </c>
      <c r="BO95" s="8">
        <f t="shared" si="56"/>
        <v>26.87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680</v>
      </c>
      <c r="G96" s="16">
        <f>'[3]26'!G98</f>
        <v>0</v>
      </c>
      <c r="H96" s="17">
        <f t="shared" si="59"/>
        <v>1000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26.87</v>
      </c>
      <c r="AE96" s="8">
        <f t="shared" si="43"/>
        <v>26.87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26.87</v>
      </c>
      <c r="AL96" s="8">
        <f t="shared" si="35"/>
        <v>216.26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216.26</v>
      </c>
      <c r="AT96" s="8">
        <v>26.87</v>
      </c>
      <c r="AU96" s="8">
        <v>26.87</v>
      </c>
      <c r="AW96" s="205">
        <v>26.87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26.87</v>
      </c>
      <c r="BD96" s="205">
        <v>26.87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26.87</v>
      </c>
      <c r="BL96" s="8">
        <f t="shared" si="53"/>
        <v>26.87</v>
      </c>
      <c r="BM96" s="8">
        <f t="shared" si="54"/>
        <v>26.87</v>
      </c>
      <c r="BN96" s="8">
        <f t="shared" si="55"/>
        <v>26.87</v>
      </c>
      <c r="BO96" s="8">
        <f t="shared" si="56"/>
        <v>26.87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680</v>
      </c>
      <c r="G97" s="16">
        <f>'[3]26'!G99</f>
        <v>0</v>
      </c>
      <c r="H97" s="17">
        <f t="shared" si="59"/>
        <v>1000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26.87</v>
      </c>
      <c r="AE97" s="8">
        <f t="shared" si="43"/>
        <v>26.87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26.87</v>
      </c>
      <c r="AL97" s="8">
        <f t="shared" si="35"/>
        <v>216.26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216.26</v>
      </c>
      <c r="AT97" s="8">
        <v>26.87</v>
      </c>
      <c r="AU97" s="8">
        <v>26.87</v>
      </c>
      <c r="AW97" s="205">
        <v>26.87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26.87</v>
      </c>
      <c r="BD97" s="205">
        <v>26.87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26.87</v>
      </c>
      <c r="BL97" s="8">
        <f t="shared" si="53"/>
        <v>26.87</v>
      </c>
      <c r="BM97" s="8">
        <f t="shared" si="54"/>
        <v>26.87</v>
      </c>
      <c r="BN97" s="8">
        <f t="shared" si="55"/>
        <v>26.87</v>
      </c>
      <c r="BO97" s="8">
        <f t="shared" si="56"/>
        <v>26.87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680</v>
      </c>
      <c r="G98" s="16">
        <f>'[3]26'!G100</f>
        <v>0</v>
      </c>
      <c r="H98" s="17">
        <f t="shared" si="59"/>
        <v>1000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26.87</v>
      </c>
      <c r="AE98" s="8">
        <f t="shared" si="43"/>
        <v>26.87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26.87</v>
      </c>
      <c r="AL98" s="8">
        <f t="shared" si="35"/>
        <v>216.26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216.26</v>
      </c>
      <c r="AT98" s="8">
        <v>26.87</v>
      </c>
      <c r="AU98" s="8">
        <v>26.87</v>
      </c>
      <c r="AW98" s="205">
        <v>26.87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26.87</v>
      </c>
      <c r="BD98" s="205">
        <v>26.87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26.87</v>
      </c>
      <c r="BL98" s="8">
        <f t="shared" si="53"/>
        <v>26.87</v>
      </c>
      <c r="BM98" s="8">
        <f t="shared" si="54"/>
        <v>26.87</v>
      </c>
      <c r="BN98" s="8">
        <f t="shared" si="55"/>
        <v>26.87</v>
      </c>
      <c r="BO98" s="8">
        <f t="shared" si="56"/>
        <v>26.87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16.47</v>
      </c>
      <c r="G99" s="15">
        <f t="shared" si="62"/>
        <v>0</v>
      </c>
      <c r="H99" s="15">
        <f t="shared" si="62"/>
        <v>24.15</v>
      </c>
      <c r="I99" s="15">
        <f t="shared" si="62"/>
        <v>6.5764200000000006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6.5764200000000006</v>
      </c>
      <c r="P99" s="15">
        <f t="shared" si="62"/>
        <v>2.4E-2</v>
      </c>
      <c r="Q99" s="15">
        <f t="shared" si="62"/>
        <v>6.5764200000000006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6.5764200000000006</v>
      </c>
      <c r="X99" s="15">
        <f t="shared" si="62"/>
        <v>0.61302249999999925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0.61302249999999925</v>
      </c>
      <c r="AE99" s="15">
        <f t="shared" si="62"/>
        <v>0.68155999999999917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0.68155999999999917</v>
      </c>
      <c r="AL99" s="15">
        <f t="shared" si="62"/>
        <v>5.2818374999999973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5.2818374999999973</v>
      </c>
      <c r="AS99" s="15">
        <f t="shared" si="62"/>
        <v>0</v>
      </c>
      <c r="AT99" s="15">
        <f t="shared" si="62"/>
        <v>0.60605999999999938</v>
      </c>
      <c r="AU99" s="15">
        <f t="shared" si="62"/>
        <v>0.68668999999999913</v>
      </c>
      <c r="AV99" s="15">
        <f t="shared" si="62"/>
        <v>0</v>
      </c>
      <c r="AW99" s="15">
        <f t="shared" si="62"/>
        <v>0.61302249999999925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0.61302249999999925</v>
      </c>
      <c r="BD99" s="15">
        <f t="shared" si="62"/>
        <v>0.68155999999999917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0.68155999999999917</v>
      </c>
      <c r="BK99" s="15"/>
      <c r="BL99" s="15">
        <f t="shared" si="63"/>
        <v>0.60605999999999938</v>
      </c>
      <c r="BM99" s="15">
        <f t="shared" si="63"/>
        <v>0.68668999999999913</v>
      </c>
      <c r="BN99" s="15">
        <f t="shared" si="63"/>
        <v>0.61302249999999925</v>
      </c>
      <c r="BO99" s="15">
        <f t="shared" si="63"/>
        <v>0.68155999999999917</v>
      </c>
      <c r="BP99" s="15">
        <f t="shared" si="63"/>
        <v>-6.9624999999999991E-3</v>
      </c>
      <c r="BQ99" s="15">
        <f t="shared" si="63"/>
        <v>5.1299999999999991E-3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45714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45714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-0.25</v>
      </c>
      <c r="F3">
        <f>B3+C3</f>
        <v>60</v>
      </c>
      <c r="G3">
        <f>D3+E3-X3</f>
        <v>-0.65</v>
      </c>
      <c r="H3" s="113"/>
      <c r="I3">
        <f>BRPL_EOD!AA3+BRPL_EOD!AB3</f>
        <v>-0.1</v>
      </c>
      <c r="J3">
        <f>BYPL_EOD!AA3+BYPL_EOD!AB3</f>
        <v>-0.06</v>
      </c>
      <c r="K3">
        <f>MES_EOD!AA3+MES_EOD!AB3</f>
        <v>0</v>
      </c>
      <c r="L3">
        <f>NDMC_EOD!AA3+NDMC_EOD!AB3</f>
        <v>-0.01</v>
      </c>
      <c r="M3">
        <f>TPDDL_EOD!AA3+TPDDL_EOD!AB3</f>
        <v>-7.0000000000000007E-2</v>
      </c>
      <c r="N3">
        <f t="shared" ref="N3:N66" si="0">SUM(I3:M3)</f>
        <v>-0.24000000000000002</v>
      </c>
      <c r="O3" s="113">
        <f t="shared" ref="O3:O66" si="1">G3-N3</f>
        <v>-0.41000000000000003</v>
      </c>
      <c r="P3">
        <v>-0.27083333333333337</v>
      </c>
      <c r="Q3">
        <v>-0.16249999999999998</v>
      </c>
      <c r="R3">
        <v>0</v>
      </c>
      <c r="S3">
        <v>-2.7083333333333334E-2</v>
      </c>
      <c r="T3">
        <v>-0.18958333333333333</v>
      </c>
      <c r="U3" s="115">
        <f t="shared" ref="U3:U66" si="2">SUM(P3:T3)</f>
        <v>-0.65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-0.25</v>
      </c>
      <c r="F4">
        <f t="shared" ref="F4:F67" si="4">B4+C4</f>
        <v>60</v>
      </c>
      <c r="G4">
        <f t="shared" ref="G4:G67" si="5">D4+E4-X4</f>
        <v>-0.65</v>
      </c>
      <c r="H4" s="113"/>
      <c r="I4">
        <f>BRPL_EOD!AA4+BRPL_EOD!AB4</f>
        <v>-0.1</v>
      </c>
      <c r="J4">
        <f>BYPL_EOD!AA4+BYPL_EOD!AB4</f>
        <v>-0.06</v>
      </c>
      <c r="K4">
        <f>MES_EOD!AA4+MES_EOD!AB4</f>
        <v>0</v>
      </c>
      <c r="L4">
        <f>NDMC_EOD!AA4+NDMC_EOD!AB4</f>
        <v>-0.01</v>
      </c>
      <c r="M4">
        <f>TPDDL_EOD!AA4+TPDDL_EOD!AB4</f>
        <v>-7.0000000000000007E-2</v>
      </c>
      <c r="N4">
        <f t="shared" si="0"/>
        <v>-0.24000000000000002</v>
      </c>
      <c r="O4" s="113">
        <f t="shared" si="1"/>
        <v>-0.41000000000000003</v>
      </c>
      <c r="P4">
        <v>-0.27083333333333337</v>
      </c>
      <c r="Q4">
        <v>-0.16249999999999998</v>
      </c>
      <c r="R4">
        <v>0</v>
      </c>
      <c r="S4">
        <v>-2.7083333333333334E-2</v>
      </c>
      <c r="T4">
        <v>-0.18958333333333333</v>
      </c>
      <c r="U4" s="115">
        <f t="shared" si="2"/>
        <v>-0.65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-0.25</v>
      </c>
      <c r="F5">
        <f t="shared" si="4"/>
        <v>60</v>
      </c>
      <c r="G5">
        <f t="shared" si="5"/>
        <v>-0.65</v>
      </c>
      <c r="H5" s="113"/>
      <c r="I5">
        <f>BRPL_EOD!AA5+BRPL_EOD!AB5</f>
        <v>-0.1</v>
      </c>
      <c r="J5">
        <f>BYPL_EOD!AA5+BYPL_EOD!AB5</f>
        <v>-0.06</v>
      </c>
      <c r="K5">
        <f>MES_EOD!AA5+MES_EOD!AB5</f>
        <v>0</v>
      </c>
      <c r="L5">
        <f>NDMC_EOD!AA5+NDMC_EOD!AB5</f>
        <v>-0.01</v>
      </c>
      <c r="M5">
        <f>TPDDL_EOD!AA5+TPDDL_EOD!AB5</f>
        <v>-7.0000000000000007E-2</v>
      </c>
      <c r="N5">
        <f t="shared" si="0"/>
        <v>-0.24000000000000002</v>
      </c>
      <c r="O5" s="113">
        <f t="shared" si="1"/>
        <v>-0.41000000000000003</v>
      </c>
      <c r="P5">
        <v>-0.27083333333333337</v>
      </c>
      <c r="Q5">
        <v>-0.16249999999999998</v>
      </c>
      <c r="R5">
        <v>0</v>
      </c>
      <c r="S5">
        <v>-2.7083333333333334E-2</v>
      </c>
      <c r="T5">
        <v>-0.18958333333333333</v>
      </c>
      <c r="U5" s="115">
        <f t="shared" si="2"/>
        <v>-0.65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-0.25</v>
      </c>
      <c r="F6">
        <f t="shared" si="4"/>
        <v>60</v>
      </c>
      <c r="G6">
        <f t="shared" si="5"/>
        <v>-0.65</v>
      </c>
      <c r="H6" s="113"/>
      <c r="I6">
        <f>BRPL_EOD!AA6+BRPL_EOD!AB6</f>
        <v>-0.1</v>
      </c>
      <c r="J6">
        <f>BYPL_EOD!AA6+BYPL_EOD!AB6</f>
        <v>-0.06</v>
      </c>
      <c r="K6">
        <f>MES_EOD!AA6+MES_EOD!AB6</f>
        <v>0</v>
      </c>
      <c r="L6">
        <f>NDMC_EOD!AA6+NDMC_EOD!AB6</f>
        <v>-0.01</v>
      </c>
      <c r="M6">
        <f>TPDDL_EOD!AA6+TPDDL_EOD!AB6</f>
        <v>-7.0000000000000007E-2</v>
      </c>
      <c r="N6">
        <f t="shared" si="0"/>
        <v>-0.24000000000000002</v>
      </c>
      <c r="O6" s="113">
        <f t="shared" si="1"/>
        <v>-0.41000000000000003</v>
      </c>
      <c r="P6">
        <v>-0.27083333333333337</v>
      </c>
      <c r="Q6">
        <v>-0.16249999999999998</v>
      </c>
      <c r="R6">
        <v>0</v>
      </c>
      <c r="S6">
        <v>-2.7083333333333334E-2</v>
      </c>
      <c r="T6">
        <v>-0.18958333333333333</v>
      </c>
      <c r="U6" s="115">
        <f t="shared" si="2"/>
        <v>-0.65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-0.25</v>
      </c>
      <c r="F7">
        <f t="shared" si="4"/>
        <v>60</v>
      </c>
      <c r="G7">
        <f t="shared" si="5"/>
        <v>-0.65</v>
      </c>
      <c r="H7" s="113"/>
      <c r="I7">
        <f>BRPL_EOD!AA7+BRPL_EOD!AB7</f>
        <v>-0.1</v>
      </c>
      <c r="J7">
        <f>BYPL_EOD!AA7+BYPL_EOD!AB7</f>
        <v>-0.06</v>
      </c>
      <c r="K7">
        <f>MES_EOD!AA7+MES_EOD!AB7</f>
        <v>0</v>
      </c>
      <c r="L7">
        <f>NDMC_EOD!AA7+NDMC_EOD!AB7</f>
        <v>-0.01</v>
      </c>
      <c r="M7">
        <f>TPDDL_EOD!AA7+TPDDL_EOD!AB7</f>
        <v>-7.0000000000000007E-2</v>
      </c>
      <c r="N7">
        <f t="shared" si="0"/>
        <v>-0.24000000000000002</v>
      </c>
      <c r="O7" s="113">
        <f t="shared" si="1"/>
        <v>-0.41000000000000003</v>
      </c>
      <c r="P7">
        <v>-0.27083333333333337</v>
      </c>
      <c r="Q7">
        <v>-0.16249999999999998</v>
      </c>
      <c r="R7">
        <v>0</v>
      </c>
      <c r="S7">
        <v>-2.7083333333333334E-2</v>
      </c>
      <c r="T7">
        <v>-0.18958333333333333</v>
      </c>
      <c r="U7" s="115">
        <f t="shared" si="2"/>
        <v>-0.65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-0.25</v>
      </c>
      <c r="F8">
        <f t="shared" si="4"/>
        <v>60</v>
      </c>
      <c r="G8">
        <f t="shared" si="5"/>
        <v>-0.65</v>
      </c>
      <c r="H8" s="113"/>
      <c r="I8">
        <f>BRPL_EOD!AA8+BRPL_EOD!AB8</f>
        <v>-0.1</v>
      </c>
      <c r="J8">
        <f>BYPL_EOD!AA8+BYPL_EOD!AB8</f>
        <v>-0.06</v>
      </c>
      <c r="K8">
        <f>MES_EOD!AA8+MES_EOD!AB8</f>
        <v>0</v>
      </c>
      <c r="L8">
        <f>NDMC_EOD!AA8+NDMC_EOD!AB8</f>
        <v>-0.01</v>
      </c>
      <c r="M8">
        <f>TPDDL_EOD!AA8+TPDDL_EOD!AB8</f>
        <v>-7.0000000000000007E-2</v>
      </c>
      <c r="N8">
        <f t="shared" si="0"/>
        <v>-0.24000000000000002</v>
      </c>
      <c r="O8" s="113">
        <f t="shared" si="1"/>
        <v>-0.41000000000000003</v>
      </c>
      <c r="P8">
        <v>-0.27083333333333337</v>
      </c>
      <c r="Q8">
        <v>-0.16249999999999998</v>
      </c>
      <c r="R8">
        <v>0</v>
      </c>
      <c r="S8">
        <v>-2.7083333333333334E-2</v>
      </c>
      <c r="T8">
        <v>-0.18958333333333333</v>
      </c>
      <c r="U8" s="115">
        <f t="shared" si="2"/>
        <v>-0.65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-0.25</v>
      </c>
      <c r="F9">
        <f t="shared" si="4"/>
        <v>60</v>
      </c>
      <c r="G9">
        <f t="shared" si="5"/>
        <v>-0.65</v>
      </c>
      <c r="H9" s="113"/>
      <c r="I9">
        <f>BRPL_EOD!AA9+BRPL_EOD!AB9</f>
        <v>-0.1</v>
      </c>
      <c r="J9">
        <f>BYPL_EOD!AA9+BYPL_EOD!AB9</f>
        <v>-0.06</v>
      </c>
      <c r="K9">
        <f>MES_EOD!AA9+MES_EOD!AB9</f>
        <v>0</v>
      </c>
      <c r="L9">
        <f>NDMC_EOD!AA9+NDMC_EOD!AB9</f>
        <v>-0.01</v>
      </c>
      <c r="M9">
        <f>TPDDL_EOD!AA9+TPDDL_EOD!AB9</f>
        <v>-7.0000000000000007E-2</v>
      </c>
      <c r="N9">
        <f t="shared" si="0"/>
        <v>-0.24000000000000002</v>
      </c>
      <c r="O9" s="113">
        <f t="shared" si="1"/>
        <v>-0.41000000000000003</v>
      </c>
      <c r="P9">
        <v>-0.27083333333333337</v>
      </c>
      <c r="Q9">
        <v>-0.16249999999999998</v>
      </c>
      <c r="R9">
        <v>0</v>
      </c>
      <c r="S9">
        <v>-2.7083333333333334E-2</v>
      </c>
      <c r="T9">
        <v>-0.18958333333333333</v>
      </c>
      <c r="U9" s="115">
        <f t="shared" si="2"/>
        <v>-0.65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-0.25</v>
      </c>
      <c r="F10">
        <f t="shared" si="4"/>
        <v>60</v>
      </c>
      <c r="G10">
        <f t="shared" si="5"/>
        <v>-0.65</v>
      </c>
      <c r="H10" s="113"/>
      <c r="I10">
        <f>BRPL_EOD!AA10+BRPL_EOD!AB10</f>
        <v>-0.1</v>
      </c>
      <c r="J10">
        <f>BYPL_EOD!AA10+BYPL_EOD!AB10</f>
        <v>-0.06</v>
      </c>
      <c r="K10">
        <f>MES_EOD!AA10+MES_EOD!AB10</f>
        <v>0</v>
      </c>
      <c r="L10">
        <f>NDMC_EOD!AA10+NDMC_EOD!AB10</f>
        <v>-0.01</v>
      </c>
      <c r="M10">
        <f>TPDDL_EOD!AA10+TPDDL_EOD!AB10</f>
        <v>-7.0000000000000007E-2</v>
      </c>
      <c r="N10">
        <f t="shared" si="0"/>
        <v>-0.24000000000000002</v>
      </c>
      <c r="O10" s="113">
        <f t="shared" si="1"/>
        <v>-0.41000000000000003</v>
      </c>
      <c r="P10">
        <v>-0.27083333333333337</v>
      </c>
      <c r="Q10">
        <v>-0.16249999999999998</v>
      </c>
      <c r="R10">
        <v>0</v>
      </c>
      <c r="S10">
        <v>-2.7083333333333334E-2</v>
      </c>
      <c r="T10">
        <v>-0.18958333333333333</v>
      </c>
      <c r="U10" s="115">
        <f t="shared" si="2"/>
        <v>-0.65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-0.25</v>
      </c>
      <c r="F11">
        <f t="shared" si="4"/>
        <v>60</v>
      </c>
      <c r="G11">
        <f t="shared" si="5"/>
        <v>-0.65</v>
      </c>
      <c r="H11" s="113"/>
      <c r="I11">
        <f>BRPL_EOD!AA11+BRPL_EOD!AB11</f>
        <v>-0.1</v>
      </c>
      <c r="J11">
        <f>BYPL_EOD!AA11+BYPL_EOD!AB11</f>
        <v>-0.06</v>
      </c>
      <c r="K11">
        <f>MES_EOD!AA11+MES_EOD!AB11</f>
        <v>0</v>
      </c>
      <c r="L11">
        <f>NDMC_EOD!AA11+NDMC_EOD!AB11</f>
        <v>-0.01</v>
      </c>
      <c r="M11">
        <f>TPDDL_EOD!AA11+TPDDL_EOD!AB11</f>
        <v>-7.0000000000000007E-2</v>
      </c>
      <c r="N11">
        <f t="shared" si="0"/>
        <v>-0.24000000000000002</v>
      </c>
      <c r="O11" s="113">
        <f t="shared" si="1"/>
        <v>-0.41000000000000003</v>
      </c>
      <c r="P11">
        <v>-0.27083333333333337</v>
      </c>
      <c r="Q11">
        <v>-0.16249999999999998</v>
      </c>
      <c r="R11">
        <v>0</v>
      </c>
      <c r="S11">
        <v>-2.7083333333333334E-2</v>
      </c>
      <c r="T11">
        <v>-0.18958333333333333</v>
      </c>
      <c r="U11" s="115">
        <f t="shared" si="2"/>
        <v>-0.65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-0.25</v>
      </c>
      <c r="F12">
        <f t="shared" si="4"/>
        <v>60</v>
      </c>
      <c r="G12">
        <f t="shared" si="5"/>
        <v>-0.65</v>
      </c>
      <c r="H12" s="113"/>
      <c r="I12">
        <f>BRPL_EOD!AA12+BRPL_EOD!AB12</f>
        <v>-0.1</v>
      </c>
      <c r="J12">
        <f>BYPL_EOD!AA12+BYPL_EOD!AB12</f>
        <v>-0.06</v>
      </c>
      <c r="K12">
        <f>MES_EOD!AA12+MES_EOD!AB12</f>
        <v>0</v>
      </c>
      <c r="L12">
        <f>NDMC_EOD!AA12+NDMC_EOD!AB12</f>
        <v>-0.01</v>
      </c>
      <c r="M12">
        <f>TPDDL_EOD!AA12+TPDDL_EOD!AB12</f>
        <v>-7.0000000000000007E-2</v>
      </c>
      <c r="N12">
        <f t="shared" si="0"/>
        <v>-0.24000000000000002</v>
      </c>
      <c r="O12" s="113">
        <f t="shared" si="1"/>
        <v>-0.41000000000000003</v>
      </c>
      <c r="P12">
        <v>-0.27083333333333337</v>
      </c>
      <c r="Q12">
        <v>-0.16249999999999998</v>
      </c>
      <c r="R12">
        <v>0</v>
      </c>
      <c r="S12">
        <v>-2.7083333333333334E-2</v>
      </c>
      <c r="T12">
        <v>-0.18958333333333333</v>
      </c>
      <c r="U12" s="115">
        <f t="shared" si="2"/>
        <v>-0.65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-0.25</v>
      </c>
      <c r="F13">
        <f t="shared" si="4"/>
        <v>60</v>
      </c>
      <c r="G13">
        <f t="shared" si="5"/>
        <v>-0.65</v>
      </c>
      <c r="H13" s="113"/>
      <c r="I13">
        <f>BRPL_EOD!AA13+BRPL_EOD!AB13</f>
        <v>-0.1</v>
      </c>
      <c r="J13">
        <f>BYPL_EOD!AA13+BYPL_EOD!AB13</f>
        <v>-0.06</v>
      </c>
      <c r="K13">
        <f>MES_EOD!AA13+MES_EOD!AB13</f>
        <v>0</v>
      </c>
      <c r="L13">
        <f>NDMC_EOD!AA13+NDMC_EOD!AB13</f>
        <v>-0.01</v>
      </c>
      <c r="M13">
        <f>TPDDL_EOD!AA13+TPDDL_EOD!AB13</f>
        <v>-7.0000000000000007E-2</v>
      </c>
      <c r="N13">
        <f t="shared" si="0"/>
        <v>-0.24000000000000002</v>
      </c>
      <c r="O13" s="113">
        <f t="shared" si="1"/>
        <v>-0.41000000000000003</v>
      </c>
      <c r="P13">
        <v>-0.27083333333333337</v>
      </c>
      <c r="Q13">
        <v>-0.16249999999999998</v>
      </c>
      <c r="R13">
        <v>0</v>
      </c>
      <c r="S13">
        <v>-2.7083333333333334E-2</v>
      </c>
      <c r="T13">
        <v>-0.18958333333333333</v>
      </c>
      <c r="U13" s="115">
        <f t="shared" si="2"/>
        <v>-0.65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-0.25</v>
      </c>
      <c r="F14">
        <f t="shared" si="4"/>
        <v>60</v>
      </c>
      <c r="G14">
        <f t="shared" si="5"/>
        <v>-0.65</v>
      </c>
      <c r="H14" s="113"/>
      <c r="I14">
        <f>BRPL_EOD!AA14+BRPL_EOD!AB14</f>
        <v>-0.1</v>
      </c>
      <c r="J14">
        <f>BYPL_EOD!AA14+BYPL_EOD!AB14</f>
        <v>-0.06</v>
      </c>
      <c r="K14">
        <f>MES_EOD!AA14+MES_EOD!AB14</f>
        <v>0</v>
      </c>
      <c r="L14">
        <f>NDMC_EOD!AA14+NDMC_EOD!AB14</f>
        <v>-0.01</v>
      </c>
      <c r="M14">
        <f>TPDDL_EOD!AA14+TPDDL_EOD!AB14</f>
        <v>-7.0000000000000007E-2</v>
      </c>
      <c r="N14">
        <f t="shared" si="0"/>
        <v>-0.24000000000000002</v>
      </c>
      <c r="O14" s="113">
        <f t="shared" si="1"/>
        <v>-0.41000000000000003</v>
      </c>
      <c r="P14">
        <v>-0.27083333333333337</v>
      </c>
      <c r="Q14">
        <v>-0.16249999999999998</v>
      </c>
      <c r="R14">
        <v>0</v>
      </c>
      <c r="S14">
        <v>-2.7083333333333334E-2</v>
      </c>
      <c r="T14">
        <v>-0.18958333333333333</v>
      </c>
      <c r="U14" s="115">
        <f t="shared" si="2"/>
        <v>-0.65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-0.25</v>
      </c>
      <c r="F15">
        <f t="shared" si="4"/>
        <v>60</v>
      </c>
      <c r="G15">
        <f t="shared" si="5"/>
        <v>-0.65</v>
      </c>
      <c r="H15" s="113"/>
      <c r="I15">
        <f>BRPL_EOD!AA15+BRPL_EOD!AB15</f>
        <v>-0.1</v>
      </c>
      <c r="J15">
        <f>BYPL_EOD!AA15+BYPL_EOD!AB15</f>
        <v>-0.06</v>
      </c>
      <c r="K15">
        <f>MES_EOD!AA15+MES_EOD!AB15</f>
        <v>0</v>
      </c>
      <c r="L15">
        <f>NDMC_EOD!AA15+NDMC_EOD!AB15</f>
        <v>-0.01</v>
      </c>
      <c r="M15">
        <f>TPDDL_EOD!AA15+TPDDL_EOD!AB15</f>
        <v>-7.0000000000000007E-2</v>
      </c>
      <c r="N15">
        <f t="shared" si="0"/>
        <v>-0.24000000000000002</v>
      </c>
      <c r="O15" s="113">
        <f t="shared" si="1"/>
        <v>-0.41000000000000003</v>
      </c>
      <c r="P15">
        <v>-0.27083333333333337</v>
      </c>
      <c r="Q15">
        <v>-0.16249999999999998</v>
      </c>
      <c r="R15">
        <v>0</v>
      </c>
      <c r="S15">
        <v>-2.7083333333333334E-2</v>
      </c>
      <c r="T15">
        <v>-0.18958333333333333</v>
      </c>
      <c r="U15" s="115">
        <f t="shared" si="2"/>
        <v>-0.65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-0.25</v>
      </c>
      <c r="F16">
        <f t="shared" si="4"/>
        <v>60</v>
      </c>
      <c r="G16">
        <f t="shared" si="5"/>
        <v>-0.65</v>
      </c>
      <c r="H16" s="113"/>
      <c r="I16">
        <f>BRPL_EOD!AA16+BRPL_EOD!AB16</f>
        <v>-0.1</v>
      </c>
      <c r="J16">
        <f>BYPL_EOD!AA16+BYPL_EOD!AB16</f>
        <v>-0.06</v>
      </c>
      <c r="K16">
        <f>MES_EOD!AA16+MES_EOD!AB16</f>
        <v>0</v>
      </c>
      <c r="L16">
        <f>NDMC_EOD!AA16+NDMC_EOD!AB16</f>
        <v>-0.01</v>
      </c>
      <c r="M16">
        <f>TPDDL_EOD!AA16+TPDDL_EOD!AB16</f>
        <v>-7.0000000000000007E-2</v>
      </c>
      <c r="N16">
        <f t="shared" si="0"/>
        <v>-0.24000000000000002</v>
      </c>
      <c r="O16" s="113">
        <f t="shared" si="1"/>
        <v>-0.41000000000000003</v>
      </c>
      <c r="P16">
        <v>-0.27083333333333337</v>
      </c>
      <c r="Q16">
        <v>-0.16249999999999998</v>
      </c>
      <c r="R16">
        <v>0</v>
      </c>
      <c r="S16">
        <v>-2.7083333333333334E-2</v>
      </c>
      <c r="T16">
        <v>-0.18958333333333333</v>
      </c>
      <c r="U16" s="115">
        <f t="shared" si="2"/>
        <v>-0.65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-0.25</v>
      </c>
      <c r="F17">
        <f t="shared" si="4"/>
        <v>60</v>
      </c>
      <c r="G17">
        <f t="shared" si="5"/>
        <v>-0.65</v>
      </c>
      <c r="H17" s="113"/>
      <c r="I17">
        <f>BRPL_EOD!AA17+BRPL_EOD!AB17</f>
        <v>-0.1</v>
      </c>
      <c r="J17">
        <f>BYPL_EOD!AA17+BYPL_EOD!AB17</f>
        <v>-0.06</v>
      </c>
      <c r="K17">
        <f>MES_EOD!AA17+MES_EOD!AB17</f>
        <v>0</v>
      </c>
      <c r="L17">
        <f>NDMC_EOD!AA17+NDMC_EOD!AB17</f>
        <v>-0.01</v>
      </c>
      <c r="M17">
        <f>TPDDL_EOD!AA17+TPDDL_EOD!AB17</f>
        <v>-7.0000000000000007E-2</v>
      </c>
      <c r="N17">
        <f t="shared" si="0"/>
        <v>-0.24000000000000002</v>
      </c>
      <c r="O17" s="113">
        <f t="shared" si="1"/>
        <v>-0.41000000000000003</v>
      </c>
      <c r="P17">
        <v>-0.27083333333333337</v>
      </c>
      <c r="Q17">
        <v>-0.16249999999999998</v>
      </c>
      <c r="R17">
        <v>0</v>
      </c>
      <c r="S17">
        <v>-2.7083333333333334E-2</v>
      </c>
      <c r="T17">
        <v>-0.18958333333333333</v>
      </c>
      <c r="U17" s="115">
        <f t="shared" si="2"/>
        <v>-0.65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-0.25</v>
      </c>
      <c r="F18">
        <f t="shared" si="4"/>
        <v>60</v>
      </c>
      <c r="G18">
        <f t="shared" si="5"/>
        <v>-0.65</v>
      </c>
      <c r="H18" s="113"/>
      <c r="I18">
        <f>BRPL_EOD!AA18+BRPL_EOD!AB18</f>
        <v>-0.1</v>
      </c>
      <c r="J18">
        <f>BYPL_EOD!AA18+BYPL_EOD!AB18</f>
        <v>-0.06</v>
      </c>
      <c r="K18">
        <f>MES_EOD!AA18+MES_EOD!AB18</f>
        <v>0</v>
      </c>
      <c r="L18">
        <f>NDMC_EOD!AA18+NDMC_EOD!AB18</f>
        <v>-0.01</v>
      </c>
      <c r="M18">
        <f>TPDDL_EOD!AA18+TPDDL_EOD!AB18</f>
        <v>-7.0000000000000007E-2</v>
      </c>
      <c r="N18">
        <f t="shared" si="0"/>
        <v>-0.24000000000000002</v>
      </c>
      <c r="O18" s="113">
        <f t="shared" si="1"/>
        <v>-0.41000000000000003</v>
      </c>
      <c r="P18">
        <v>-0.27083333333333337</v>
      </c>
      <c r="Q18">
        <v>-0.16249999999999998</v>
      </c>
      <c r="R18">
        <v>0</v>
      </c>
      <c r="S18">
        <v>-2.7083333333333334E-2</v>
      </c>
      <c r="T18">
        <v>-0.18958333333333333</v>
      </c>
      <c r="U18" s="115">
        <f t="shared" si="2"/>
        <v>-0.65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-0.25</v>
      </c>
      <c r="F19">
        <f t="shared" si="4"/>
        <v>60</v>
      </c>
      <c r="G19">
        <f t="shared" si="5"/>
        <v>-0.65</v>
      </c>
      <c r="H19" s="113"/>
      <c r="I19">
        <f>BRPL_EOD!AA19+BRPL_EOD!AB19</f>
        <v>-0.1</v>
      </c>
      <c r="J19">
        <f>BYPL_EOD!AA19+BYPL_EOD!AB19</f>
        <v>-0.06</v>
      </c>
      <c r="K19">
        <f>MES_EOD!AA19+MES_EOD!AB19</f>
        <v>0</v>
      </c>
      <c r="L19">
        <f>NDMC_EOD!AA19+NDMC_EOD!AB19</f>
        <v>-0.01</v>
      </c>
      <c r="M19">
        <f>TPDDL_EOD!AA19+TPDDL_EOD!AB19</f>
        <v>-7.0000000000000007E-2</v>
      </c>
      <c r="N19">
        <f t="shared" si="0"/>
        <v>-0.24000000000000002</v>
      </c>
      <c r="O19" s="113">
        <f t="shared" si="1"/>
        <v>-0.41000000000000003</v>
      </c>
      <c r="P19">
        <v>-0.27083333333333337</v>
      </c>
      <c r="Q19">
        <v>-0.16249999999999998</v>
      </c>
      <c r="R19">
        <v>0</v>
      </c>
      <c r="S19">
        <v>-2.7083333333333334E-2</v>
      </c>
      <c r="T19">
        <v>-0.18958333333333333</v>
      </c>
      <c r="U19" s="115">
        <f t="shared" si="2"/>
        <v>-0.65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-0.25</v>
      </c>
      <c r="F20">
        <f t="shared" si="4"/>
        <v>60</v>
      </c>
      <c r="G20">
        <f t="shared" si="5"/>
        <v>-0.65</v>
      </c>
      <c r="H20" s="113"/>
      <c r="I20">
        <f>BRPL_EOD!AA20+BRPL_EOD!AB20</f>
        <v>-0.1</v>
      </c>
      <c r="J20">
        <f>BYPL_EOD!AA20+BYPL_EOD!AB20</f>
        <v>-0.06</v>
      </c>
      <c r="K20">
        <f>MES_EOD!AA20+MES_EOD!AB20</f>
        <v>0</v>
      </c>
      <c r="L20">
        <f>NDMC_EOD!AA20+NDMC_EOD!AB20</f>
        <v>-0.01</v>
      </c>
      <c r="M20">
        <f>TPDDL_EOD!AA20+TPDDL_EOD!AB20</f>
        <v>-7.0000000000000007E-2</v>
      </c>
      <c r="N20">
        <f t="shared" si="0"/>
        <v>-0.24000000000000002</v>
      </c>
      <c r="O20" s="113">
        <f t="shared" si="1"/>
        <v>-0.41000000000000003</v>
      </c>
      <c r="P20">
        <v>-0.27083333333333337</v>
      </c>
      <c r="Q20">
        <v>-0.16249999999999998</v>
      </c>
      <c r="R20">
        <v>0</v>
      </c>
      <c r="S20">
        <v>-2.7083333333333334E-2</v>
      </c>
      <c r="T20">
        <v>-0.18958333333333333</v>
      </c>
      <c r="U20" s="115">
        <f t="shared" si="2"/>
        <v>-0.65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-0.25</v>
      </c>
      <c r="F21">
        <f t="shared" si="4"/>
        <v>60</v>
      </c>
      <c r="G21">
        <f t="shared" si="5"/>
        <v>-0.65</v>
      </c>
      <c r="H21" s="113"/>
      <c r="I21">
        <f>BRPL_EOD!AA21+BRPL_EOD!AB21</f>
        <v>-0.1</v>
      </c>
      <c r="J21">
        <f>BYPL_EOD!AA21+BYPL_EOD!AB21</f>
        <v>-0.06</v>
      </c>
      <c r="K21">
        <f>MES_EOD!AA21+MES_EOD!AB21</f>
        <v>0</v>
      </c>
      <c r="L21">
        <f>NDMC_EOD!AA21+NDMC_EOD!AB21</f>
        <v>-0.01</v>
      </c>
      <c r="M21">
        <f>TPDDL_EOD!AA21+TPDDL_EOD!AB21</f>
        <v>-7.0000000000000007E-2</v>
      </c>
      <c r="N21">
        <f t="shared" si="0"/>
        <v>-0.24000000000000002</v>
      </c>
      <c r="O21" s="113">
        <f t="shared" si="1"/>
        <v>-0.41000000000000003</v>
      </c>
      <c r="P21">
        <v>-0.27083333333333337</v>
      </c>
      <c r="Q21">
        <v>-0.16249999999999998</v>
      </c>
      <c r="R21">
        <v>0</v>
      </c>
      <c r="S21">
        <v>-2.7083333333333334E-2</v>
      </c>
      <c r="T21">
        <v>-0.18958333333333333</v>
      </c>
      <c r="U21" s="115">
        <f t="shared" si="2"/>
        <v>-0.65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-0.25</v>
      </c>
      <c r="F22">
        <f t="shared" si="4"/>
        <v>60</v>
      </c>
      <c r="G22">
        <f t="shared" si="5"/>
        <v>-0.65</v>
      </c>
      <c r="H22" s="113"/>
      <c r="I22">
        <f>BRPL_EOD!AA22+BRPL_EOD!AB22</f>
        <v>-0.1</v>
      </c>
      <c r="J22">
        <f>BYPL_EOD!AA22+BYPL_EOD!AB22</f>
        <v>-0.06</v>
      </c>
      <c r="K22">
        <f>MES_EOD!AA22+MES_EOD!AB22</f>
        <v>0</v>
      </c>
      <c r="L22">
        <f>NDMC_EOD!AA22+NDMC_EOD!AB22</f>
        <v>-0.01</v>
      </c>
      <c r="M22">
        <f>TPDDL_EOD!AA22+TPDDL_EOD!AB22</f>
        <v>-7.0000000000000007E-2</v>
      </c>
      <c r="N22">
        <f t="shared" si="0"/>
        <v>-0.24000000000000002</v>
      </c>
      <c r="O22" s="113">
        <f t="shared" si="1"/>
        <v>-0.41000000000000003</v>
      </c>
      <c r="P22">
        <v>-0.27083333333333337</v>
      </c>
      <c r="Q22">
        <v>-0.16249999999999998</v>
      </c>
      <c r="R22">
        <v>0</v>
      </c>
      <c r="S22">
        <v>-2.7083333333333334E-2</v>
      </c>
      <c r="T22">
        <v>-0.18958333333333333</v>
      </c>
      <c r="U22" s="115">
        <f t="shared" si="2"/>
        <v>-0.65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-0.25</v>
      </c>
      <c r="F23">
        <f t="shared" si="4"/>
        <v>60</v>
      </c>
      <c r="G23">
        <f t="shared" si="5"/>
        <v>-0.65</v>
      </c>
      <c r="H23" s="113"/>
      <c r="I23">
        <f>BRPL_EOD!AA23+BRPL_EOD!AB23</f>
        <v>-0.1</v>
      </c>
      <c r="J23">
        <f>BYPL_EOD!AA23+BYPL_EOD!AB23</f>
        <v>-0.06</v>
      </c>
      <c r="K23">
        <f>MES_EOD!AA23+MES_EOD!AB23</f>
        <v>0</v>
      </c>
      <c r="L23">
        <f>NDMC_EOD!AA23+NDMC_EOD!AB23</f>
        <v>-0.01</v>
      </c>
      <c r="M23">
        <f>TPDDL_EOD!AA23+TPDDL_EOD!AB23</f>
        <v>-7.0000000000000007E-2</v>
      </c>
      <c r="N23">
        <f t="shared" si="0"/>
        <v>-0.24000000000000002</v>
      </c>
      <c r="O23" s="113">
        <f t="shared" si="1"/>
        <v>-0.41000000000000003</v>
      </c>
      <c r="P23">
        <v>-0.27083333333333337</v>
      </c>
      <c r="Q23">
        <v>-0.16249999999999998</v>
      </c>
      <c r="R23">
        <v>0</v>
      </c>
      <c r="S23">
        <v>-2.7083333333333334E-2</v>
      </c>
      <c r="T23">
        <v>-0.18958333333333333</v>
      </c>
      <c r="U23" s="115">
        <f t="shared" si="2"/>
        <v>-0.65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-0.25</v>
      </c>
      <c r="F24">
        <f t="shared" si="4"/>
        <v>60</v>
      </c>
      <c r="G24">
        <f t="shared" si="5"/>
        <v>-0.65</v>
      </c>
      <c r="H24" s="113"/>
      <c r="I24">
        <f>BRPL_EOD!AA24+BRPL_EOD!AB24</f>
        <v>-0.1</v>
      </c>
      <c r="J24">
        <f>BYPL_EOD!AA24+BYPL_EOD!AB24</f>
        <v>-0.06</v>
      </c>
      <c r="K24">
        <f>MES_EOD!AA24+MES_EOD!AB24</f>
        <v>0</v>
      </c>
      <c r="L24">
        <f>NDMC_EOD!AA24+NDMC_EOD!AB24</f>
        <v>-0.01</v>
      </c>
      <c r="M24">
        <f>TPDDL_EOD!AA24+TPDDL_EOD!AB24</f>
        <v>-7.0000000000000007E-2</v>
      </c>
      <c r="N24">
        <f t="shared" si="0"/>
        <v>-0.24000000000000002</v>
      </c>
      <c r="O24" s="113">
        <f t="shared" si="1"/>
        <v>-0.41000000000000003</v>
      </c>
      <c r="P24">
        <v>-0.27083333333333337</v>
      </c>
      <c r="Q24">
        <v>-0.16249999999999998</v>
      </c>
      <c r="R24">
        <v>0</v>
      </c>
      <c r="S24">
        <v>-2.7083333333333334E-2</v>
      </c>
      <c r="T24">
        <v>-0.18958333333333333</v>
      </c>
      <c r="U24" s="115">
        <f t="shared" si="2"/>
        <v>-0.65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-0.25</v>
      </c>
      <c r="F25">
        <f t="shared" si="4"/>
        <v>60</v>
      </c>
      <c r="G25">
        <f t="shared" si="5"/>
        <v>-0.65</v>
      </c>
      <c r="H25" s="113"/>
      <c r="I25">
        <f>BRPL_EOD!AA25+BRPL_EOD!AB25</f>
        <v>-0.1</v>
      </c>
      <c r="J25">
        <f>BYPL_EOD!AA25+BYPL_EOD!AB25</f>
        <v>-0.06</v>
      </c>
      <c r="K25">
        <f>MES_EOD!AA25+MES_EOD!AB25</f>
        <v>0</v>
      </c>
      <c r="L25">
        <f>NDMC_EOD!AA25+NDMC_EOD!AB25</f>
        <v>-0.01</v>
      </c>
      <c r="M25">
        <f>TPDDL_EOD!AA25+TPDDL_EOD!AB25</f>
        <v>-7.0000000000000007E-2</v>
      </c>
      <c r="N25">
        <f t="shared" si="0"/>
        <v>-0.24000000000000002</v>
      </c>
      <c r="O25" s="113">
        <f t="shared" si="1"/>
        <v>-0.41000000000000003</v>
      </c>
      <c r="P25">
        <v>-0.27083333333333337</v>
      </c>
      <c r="Q25">
        <v>-0.16249999999999998</v>
      </c>
      <c r="R25">
        <v>0</v>
      </c>
      <c r="S25">
        <v>-2.7083333333333334E-2</v>
      </c>
      <c r="T25">
        <v>-0.18958333333333333</v>
      </c>
      <c r="U25" s="115">
        <f t="shared" si="2"/>
        <v>-0.65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-0.25</v>
      </c>
      <c r="F26">
        <f t="shared" si="4"/>
        <v>60</v>
      </c>
      <c r="G26">
        <f t="shared" si="5"/>
        <v>-0.65</v>
      </c>
      <c r="H26" s="113"/>
      <c r="I26">
        <f>BRPL_EOD!AA26+BRPL_EOD!AB26</f>
        <v>-0.1</v>
      </c>
      <c r="J26">
        <f>BYPL_EOD!AA26+BYPL_EOD!AB26</f>
        <v>-0.06</v>
      </c>
      <c r="K26">
        <f>MES_EOD!AA26+MES_EOD!AB26</f>
        <v>0</v>
      </c>
      <c r="L26">
        <f>NDMC_EOD!AA26+NDMC_EOD!AB26</f>
        <v>-0.01</v>
      </c>
      <c r="M26">
        <f>TPDDL_EOD!AA26+TPDDL_EOD!AB26</f>
        <v>-7.0000000000000007E-2</v>
      </c>
      <c r="N26">
        <f t="shared" si="0"/>
        <v>-0.24000000000000002</v>
      </c>
      <c r="O26" s="113">
        <f t="shared" si="1"/>
        <v>-0.41000000000000003</v>
      </c>
      <c r="P26">
        <v>-0.27083333333333337</v>
      </c>
      <c r="Q26">
        <v>-0.16249999999999998</v>
      </c>
      <c r="R26">
        <v>0</v>
      </c>
      <c r="S26">
        <v>-2.7083333333333334E-2</v>
      </c>
      <c r="T26">
        <v>-0.18958333333333333</v>
      </c>
      <c r="U26" s="115">
        <f t="shared" si="2"/>
        <v>-0.65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-0.25</v>
      </c>
      <c r="F27">
        <f t="shared" si="4"/>
        <v>60</v>
      </c>
      <c r="G27">
        <f t="shared" si="5"/>
        <v>-0.65</v>
      </c>
      <c r="H27" s="113"/>
      <c r="I27">
        <f>BRPL_EOD!AA27+BRPL_EOD!AB27</f>
        <v>-0.1</v>
      </c>
      <c r="J27">
        <f>BYPL_EOD!AA27+BYPL_EOD!AB27</f>
        <v>-0.06</v>
      </c>
      <c r="K27">
        <f>MES_EOD!AA27+MES_EOD!AB27</f>
        <v>0</v>
      </c>
      <c r="L27">
        <f>NDMC_EOD!AA27+NDMC_EOD!AB27</f>
        <v>-0.01</v>
      </c>
      <c r="M27">
        <f>TPDDL_EOD!AA27+TPDDL_EOD!AB27</f>
        <v>-7.0000000000000007E-2</v>
      </c>
      <c r="N27">
        <f t="shared" si="0"/>
        <v>-0.24000000000000002</v>
      </c>
      <c r="O27" s="113">
        <f t="shared" si="1"/>
        <v>-0.41000000000000003</v>
      </c>
      <c r="P27">
        <v>-0.27083333333333337</v>
      </c>
      <c r="Q27">
        <v>-0.16249999999999998</v>
      </c>
      <c r="R27">
        <v>0</v>
      </c>
      <c r="S27">
        <v>-2.7083333333333334E-2</v>
      </c>
      <c r="T27">
        <v>-0.18958333333333333</v>
      </c>
      <c r="U27" s="115">
        <f t="shared" si="2"/>
        <v>-0.65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-0.25</v>
      </c>
      <c r="F28">
        <f t="shared" si="4"/>
        <v>60</v>
      </c>
      <c r="G28">
        <f t="shared" si="5"/>
        <v>-0.65</v>
      </c>
      <c r="H28" s="113"/>
      <c r="I28">
        <f>BRPL_EOD!AA28+BRPL_EOD!AB28</f>
        <v>-0.1</v>
      </c>
      <c r="J28">
        <f>BYPL_EOD!AA28+BYPL_EOD!AB28</f>
        <v>-0.06</v>
      </c>
      <c r="K28">
        <f>MES_EOD!AA28+MES_EOD!AB28</f>
        <v>0</v>
      </c>
      <c r="L28">
        <f>NDMC_EOD!AA28+NDMC_EOD!AB28</f>
        <v>-0.01</v>
      </c>
      <c r="M28">
        <f>TPDDL_EOD!AA28+TPDDL_EOD!AB28</f>
        <v>-7.0000000000000007E-2</v>
      </c>
      <c r="N28">
        <f t="shared" si="0"/>
        <v>-0.24000000000000002</v>
      </c>
      <c r="O28" s="113">
        <f t="shared" si="1"/>
        <v>-0.41000000000000003</v>
      </c>
      <c r="P28">
        <v>-0.27083333333333337</v>
      </c>
      <c r="Q28">
        <v>-0.16249999999999998</v>
      </c>
      <c r="R28">
        <v>0</v>
      </c>
      <c r="S28">
        <v>-2.7083333333333334E-2</v>
      </c>
      <c r="T28">
        <v>-0.18958333333333333</v>
      </c>
      <c r="U28" s="115">
        <f t="shared" si="2"/>
        <v>-0.65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-0.25</v>
      </c>
      <c r="F29">
        <f t="shared" si="4"/>
        <v>60</v>
      </c>
      <c r="G29">
        <f t="shared" si="5"/>
        <v>-0.65</v>
      </c>
      <c r="H29" s="113"/>
      <c r="I29">
        <f>BRPL_EOD!AA29+BRPL_EOD!AB29</f>
        <v>-0.1</v>
      </c>
      <c r="J29">
        <f>BYPL_EOD!AA29+BYPL_EOD!AB29</f>
        <v>-0.06</v>
      </c>
      <c r="K29">
        <f>MES_EOD!AA29+MES_EOD!AB29</f>
        <v>0</v>
      </c>
      <c r="L29">
        <f>NDMC_EOD!AA29+NDMC_EOD!AB29</f>
        <v>-0.01</v>
      </c>
      <c r="M29">
        <f>TPDDL_EOD!AA29+TPDDL_EOD!AB29</f>
        <v>-7.0000000000000007E-2</v>
      </c>
      <c r="N29">
        <f t="shared" si="0"/>
        <v>-0.24000000000000002</v>
      </c>
      <c r="O29" s="113">
        <f t="shared" si="1"/>
        <v>-0.41000000000000003</v>
      </c>
      <c r="P29">
        <v>-0.27083333333333337</v>
      </c>
      <c r="Q29">
        <v>-0.16249999999999998</v>
      </c>
      <c r="R29">
        <v>0</v>
      </c>
      <c r="S29">
        <v>-2.7083333333333334E-2</v>
      </c>
      <c r="T29">
        <v>-0.18958333333333333</v>
      </c>
      <c r="U29" s="115">
        <f t="shared" si="2"/>
        <v>-0.65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-0.25</v>
      </c>
      <c r="F30">
        <f t="shared" si="4"/>
        <v>60</v>
      </c>
      <c r="G30">
        <f t="shared" si="5"/>
        <v>-0.65</v>
      </c>
      <c r="H30" s="113"/>
      <c r="I30">
        <f>BRPL_EOD!AA30+BRPL_EOD!AB30</f>
        <v>-0.1</v>
      </c>
      <c r="J30">
        <f>BYPL_EOD!AA30+BYPL_EOD!AB30</f>
        <v>-0.06</v>
      </c>
      <c r="K30">
        <f>MES_EOD!AA30+MES_EOD!AB30</f>
        <v>0</v>
      </c>
      <c r="L30">
        <f>NDMC_EOD!AA30+NDMC_EOD!AB30</f>
        <v>-0.01</v>
      </c>
      <c r="M30">
        <f>TPDDL_EOD!AA30+TPDDL_EOD!AB30</f>
        <v>-7.0000000000000007E-2</v>
      </c>
      <c r="N30">
        <f t="shared" si="0"/>
        <v>-0.24000000000000002</v>
      </c>
      <c r="O30" s="113">
        <f t="shared" si="1"/>
        <v>-0.41000000000000003</v>
      </c>
      <c r="P30">
        <v>-0.27083333333333337</v>
      </c>
      <c r="Q30">
        <v>-0.16249999999999998</v>
      </c>
      <c r="R30">
        <v>0</v>
      </c>
      <c r="S30">
        <v>-2.7083333333333334E-2</v>
      </c>
      <c r="T30">
        <v>-0.18958333333333333</v>
      </c>
      <c r="U30" s="115">
        <f t="shared" si="2"/>
        <v>-0.65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-0.25</v>
      </c>
      <c r="F31">
        <f t="shared" si="4"/>
        <v>60</v>
      </c>
      <c r="G31">
        <f t="shared" si="5"/>
        <v>-0.65</v>
      </c>
      <c r="H31" s="113"/>
      <c r="I31">
        <f>BRPL_EOD!AA31+BRPL_EOD!AB31</f>
        <v>-0.1</v>
      </c>
      <c r="J31">
        <f>BYPL_EOD!AA31+BYPL_EOD!AB31</f>
        <v>-0.06</v>
      </c>
      <c r="K31">
        <f>MES_EOD!AA31+MES_EOD!AB31</f>
        <v>0</v>
      </c>
      <c r="L31">
        <f>NDMC_EOD!AA31+NDMC_EOD!AB31</f>
        <v>-0.01</v>
      </c>
      <c r="M31">
        <f>TPDDL_EOD!AA31+TPDDL_EOD!AB31</f>
        <v>-7.0000000000000007E-2</v>
      </c>
      <c r="N31">
        <f t="shared" si="0"/>
        <v>-0.24000000000000002</v>
      </c>
      <c r="O31" s="113">
        <f t="shared" si="1"/>
        <v>-0.41000000000000003</v>
      </c>
      <c r="P31">
        <v>-0.27083333333333337</v>
      </c>
      <c r="Q31">
        <v>-0.16249999999999998</v>
      </c>
      <c r="R31">
        <v>0</v>
      </c>
      <c r="S31">
        <v>-2.7083333333333334E-2</v>
      </c>
      <c r="T31">
        <v>-0.18958333333333333</v>
      </c>
      <c r="U31" s="115">
        <f t="shared" si="2"/>
        <v>-0.65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-0.25</v>
      </c>
      <c r="F32">
        <f t="shared" si="4"/>
        <v>60</v>
      </c>
      <c r="G32">
        <f t="shared" si="5"/>
        <v>-0.65</v>
      </c>
      <c r="H32" s="113"/>
      <c r="I32">
        <f>BRPL_EOD!AA32+BRPL_EOD!AB32</f>
        <v>-0.1</v>
      </c>
      <c r="J32">
        <f>BYPL_EOD!AA32+BYPL_EOD!AB32</f>
        <v>-0.06</v>
      </c>
      <c r="K32">
        <f>MES_EOD!AA32+MES_EOD!AB32</f>
        <v>0</v>
      </c>
      <c r="L32">
        <f>NDMC_EOD!AA32+NDMC_EOD!AB32</f>
        <v>-0.01</v>
      </c>
      <c r="M32">
        <f>TPDDL_EOD!AA32+TPDDL_EOD!AB32</f>
        <v>-7.0000000000000007E-2</v>
      </c>
      <c r="N32">
        <f t="shared" si="0"/>
        <v>-0.24000000000000002</v>
      </c>
      <c r="O32" s="113">
        <f t="shared" si="1"/>
        <v>-0.41000000000000003</v>
      </c>
      <c r="P32">
        <v>-0.27083333333333337</v>
      </c>
      <c r="Q32">
        <v>-0.16249999999999998</v>
      </c>
      <c r="R32">
        <v>0</v>
      </c>
      <c r="S32">
        <v>-2.7083333333333334E-2</v>
      </c>
      <c r="T32">
        <v>-0.18958333333333333</v>
      </c>
      <c r="U32" s="115">
        <f t="shared" si="2"/>
        <v>-0.65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-0.25</v>
      </c>
      <c r="F33">
        <f t="shared" si="4"/>
        <v>60</v>
      </c>
      <c r="G33">
        <f t="shared" si="5"/>
        <v>-0.65</v>
      </c>
      <c r="H33" s="113"/>
      <c r="I33">
        <f>BRPL_EOD!AA33+BRPL_EOD!AB33</f>
        <v>-0.1</v>
      </c>
      <c r="J33">
        <f>BYPL_EOD!AA33+BYPL_EOD!AB33</f>
        <v>-0.06</v>
      </c>
      <c r="K33">
        <f>MES_EOD!AA33+MES_EOD!AB33</f>
        <v>0</v>
      </c>
      <c r="L33">
        <f>NDMC_EOD!AA33+NDMC_EOD!AB33</f>
        <v>-0.01</v>
      </c>
      <c r="M33">
        <f>TPDDL_EOD!AA33+TPDDL_EOD!AB33</f>
        <v>-7.0000000000000007E-2</v>
      </c>
      <c r="N33">
        <f t="shared" si="0"/>
        <v>-0.24000000000000002</v>
      </c>
      <c r="O33" s="113">
        <f t="shared" si="1"/>
        <v>-0.41000000000000003</v>
      </c>
      <c r="P33">
        <v>-0.27083333333333337</v>
      </c>
      <c r="Q33">
        <v>-0.16249999999999998</v>
      </c>
      <c r="R33">
        <v>0</v>
      </c>
      <c r="S33">
        <v>-2.7083333333333334E-2</v>
      </c>
      <c r="T33">
        <v>-0.18958333333333333</v>
      </c>
      <c r="U33" s="115">
        <f t="shared" si="2"/>
        <v>-0.65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-0.25</v>
      </c>
      <c r="F34">
        <f t="shared" si="4"/>
        <v>60</v>
      </c>
      <c r="G34">
        <f t="shared" si="5"/>
        <v>-0.65</v>
      </c>
      <c r="H34" s="113"/>
      <c r="I34">
        <f>BRPL_EOD!AA34+BRPL_EOD!AB34</f>
        <v>-0.1</v>
      </c>
      <c r="J34">
        <f>BYPL_EOD!AA34+BYPL_EOD!AB34</f>
        <v>-0.06</v>
      </c>
      <c r="K34">
        <f>MES_EOD!AA34+MES_EOD!AB34</f>
        <v>0</v>
      </c>
      <c r="L34">
        <f>NDMC_EOD!AA34+NDMC_EOD!AB34</f>
        <v>-0.01</v>
      </c>
      <c r="M34">
        <f>TPDDL_EOD!AA34+TPDDL_EOD!AB34</f>
        <v>-7.0000000000000007E-2</v>
      </c>
      <c r="N34">
        <f t="shared" si="0"/>
        <v>-0.24000000000000002</v>
      </c>
      <c r="O34" s="113">
        <f t="shared" si="1"/>
        <v>-0.41000000000000003</v>
      </c>
      <c r="P34">
        <v>-0.27083333333333337</v>
      </c>
      <c r="Q34">
        <v>-0.16249999999999998</v>
      </c>
      <c r="R34">
        <v>0</v>
      </c>
      <c r="S34">
        <v>-2.7083333333333334E-2</v>
      </c>
      <c r="T34">
        <v>-0.18958333333333333</v>
      </c>
      <c r="U34" s="115">
        <f t="shared" si="2"/>
        <v>-0.65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-0.25</v>
      </c>
      <c r="F35">
        <f t="shared" si="4"/>
        <v>60</v>
      </c>
      <c r="G35">
        <f t="shared" si="5"/>
        <v>-0.65</v>
      </c>
      <c r="H35" s="113"/>
      <c r="I35">
        <f>BRPL_EOD!AA35+BRPL_EOD!AB35</f>
        <v>-0.1</v>
      </c>
      <c r="J35">
        <f>BYPL_EOD!AA35+BYPL_EOD!AB35</f>
        <v>-0.06</v>
      </c>
      <c r="K35">
        <f>MES_EOD!AA35+MES_EOD!AB35</f>
        <v>0</v>
      </c>
      <c r="L35">
        <f>NDMC_EOD!AA35+NDMC_EOD!AB35</f>
        <v>-0.01</v>
      </c>
      <c r="M35">
        <f>TPDDL_EOD!AA35+TPDDL_EOD!AB35</f>
        <v>-7.0000000000000007E-2</v>
      </c>
      <c r="N35">
        <f t="shared" si="0"/>
        <v>-0.24000000000000002</v>
      </c>
      <c r="O35" s="113">
        <f t="shared" si="1"/>
        <v>-0.41000000000000003</v>
      </c>
      <c r="P35">
        <v>-0.27083333333333337</v>
      </c>
      <c r="Q35">
        <v>-0.16249999999999998</v>
      </c>
      <c r="R35">
        <v>0</v>
      </c>
      <c r="S35">
        <v>-2.7083333333333334E-2</v>
      </c>
      <c r="T35">
        <v>-0.18958333333333333</v>
      </c>
      <c r="U35" s="115">
        <f t="shared" si="2"/>
        <v>-0.65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-0.25</v>
      </c>
      <c r="F36">
        <f t="shared" si="4"/>
        <v>60</v>
      </c>
      <c r="G36">
        <f t="shared" si="5"/>
        <v>-0.65</v>
      </c>
      <c r="H36" s="113"/>
      <c r="I36">
        <f>BRPL_EOD!AA36+BRPL_EOD!AB36</f>
        <v>-0.1</v>
      </c>
      <c r="J36">
        <f>BYPL_EOD!AA36+BYPL_EOD!AB36</f>
        <v>-0.06</v>
      </c>
      <c r="K36">
        <f>MES_EOD!AA36+MES_EOD!AB36</f>
        <v>0</v>
      </c>
      <c r="L36">
        <f>NDMC_EOD!AA36+NDMC_EOD!AB36</f>
        <v>-0.01</v>
      </c>
      <c r="M36">
        <f>TPDDL_EOD!AA36+TPDDL_EOD!AB36</f>
        <v>-7.0000000000000007E-2</v>
      </c>
      <c r="N36">
        <f t="shared" si="0"/>
        <v>-0.24000000000000002</v>
      </c>
      <c r="O36" s="113">
        <f t="shared" si="1"/>
        <v>-0.41000000000000003</v>
      </c>
      <c r="P36">
        <v>-0.27083333333333337</v>
      </c>
      <c r="Q36">
        <v>-0.16249999999999998</v>
      </c>
      <c r="R36">
        <v>0</v>
      </c>
      <c r="S36">
        <v>-2.7083333333333334E-2</v>
      </c>
      <c r="T36">
        <v>-0.18958333333333333</v>
      </c>
      <c r="U36" s="115">
        <f t="shared" si="2"/>
        <v>-0.65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-0.25</v>
      </c>
      <c r="F37">
        <f t="shared" si="4"/>
        <v>60</v>
      </c>
      <c r="G37">
        <f t="shared" si="5"/>
        <v>-0.65</v>
      </c>
      <c r="H37" s="113"/>
      <c r="I37">
        <f>BRPL_EOD!AA37+BRPL_EOD!AB37</f>
        <v>-0.1</v>
      </c>
      <c r="J37">
        <f>BYPL_EOD!AA37+BYPL_EOD!AB37</f>
        <v>-0.06</v>
      </c>
      <c r="K37">
        <f>MES_EOD!AA37+MES_EOD!AB37</f>
        <v>0</v>
      </c>
      <c r="L37">
        <f>NDMC_EOD!AA37+NDMC_EOD!AB37</f>
        <v>-0.01</v>
      </c>
      <c r="M37">
        <f>TPDDL_EOD!AA37+TPDDL_EOD!AB37</f>
        <v>-7.0000000000000007E-2</v>
      </c>
      <c r="N37">
        <f t="shared" si="0"/>
        <v>-0.24000000000000002</v>
      </c>
      <c r="O37" s="113">
        <f t="shared" si="1"/>
        <v>-0.41000000000000003</v>
      </c>
      <c r="P37">
        <v>-0.27083333333333337</v>
      </c>
      <c r="Q37">
        <v>-0.16249999999999998</v>
      </c>
      <c r="R37">
        <v>0</v>
      </c>
      <c r="S37">
        <v>-2.7083333333333334E-2</v>
      </c>
      <c r="T37">
        <v>-0.18958333333333333</v>
      </c>
      <c r="U37" s="115">
        <f t="shared" si="2"/>
        <v>-0.65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-0.25</v>
      </c>
      <c r="F38">
        <f t="shared" si="4"/>
        <v>60</v>
      </c>
      <c r="G38">
        <f t="shared" si="5"/>
        <v>-0.65</v>
      </c>
      <c r="H38" s="113"/>
      <c r="I38">
        <f>BRPL_EOD!AA38+BRPL_EOD!AB38</f>
        <v>-0.1</v>
      </c>
      <c r="J38">
        <f>BYPL_EOD!AA38+BYPL_EOD!AB38</f>
        <v>-0.06</v>
      </c>
      <c r="K38">
        <f>MES_EOD!AA38+MES_EOD!AB38</f>
        <v>0</v>
      </c>
      <c r="L38">
        <f>NDMC_EOD!AA38+NDMC_EOD!AB38</f>
        <v>-0.01</v>
      </c>
      <c r="M38">
        <f>TPDDL_EOD!AA38+TPDDL_EOD!AB38</f>
        <v>-7.0000000000000007E-2</v>
      </c>
      <c r="N38">
        <f t="shared" si="0"/>
        <v>-0.24000000000000002</v>
      </c>
      <c r="O38" s="113">
        <f t="shared" si="1"/>
        <v>-0.41000000000000003</v>
      </c>
      <c r="P38">
        <v>-0.27083333333333337</v>
      </c>
      <c r="Q38">
        <v>-0.16249999999999998</v>
      </c>
      <c r="R38">
        <v>0</v>
      </c>
      <c r="S38">
        <v>-2.7083333333333334E-2</v>
      </c>
      <c r="T38">
        <v>-0.18958333333333333</v>
      </c>
      <c r="U38" s="115">
        <f t="shared" si="2"/>
        <v>-0.65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-0.25</v>
      </c>
      <c r="F39">
        <f t="shared" si="4"/>
        <v>60</v>
      </c>
      <c r="G39">
        <f t="shared" si="5"/>
        <v>-0.95</v>
      </c>
      <c r="H39" s="113"/>
      <c r="I39">
        <f>BRPL_EOD!AA39+BRPL_EOD!AB39</f>
        <v>-0.1</v>
      </c>
      <c r="J39">
        <f>BYPL_EOD!AA39+BYPL_EOD!AB39</f>
        <v>-0.06</v>
      </c>
      <c r="K39">
        <f>MES_EOD!AA39+MES_EOD!AB39</f>
        <v>0</v>
      </c>
      <c r="L39">
        <f>NDMC_EOD!AA39+NDMC_EOD!AB39</f>
        <v>-0.01</v>
      </c>
      <c r="M39">
        <f>TPDDL_EOD!AA39+TPDDL_EOD!AB39</f>
        <v>-7.0000000000000007E-2</v>
      </c>
      <c r="N39">
        <f t="shared" si="0"/>
        <v>-0.24000000000000002</v>
      </c>
      <c r="O39" s="113">
        <f t="shared" si="1"/>
        <v>-0.71</v>
      </c>
      <c r="P39">
        <v>-0.39583333333333326</v>
      </c>
      <c r="Q39">
        <v>-0.23749999999999999</v>
      </c>
      <c r="R39">
        <v>0</v>
      </c>
      <c r="S39">
        <v>-3.9583333333333331E-2</v>
      </c>
      <c r="T39">
        <v>-0.27708333333333335</v>
      </c>
      <c r="U39" s="115">
        <f t="shared" si="2"/>
        <v>-0.95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-0.25</v>
      </c>
      <c r="F40">
        <f t="shared" si="4"/>
        <v>60</v>
      </c>
      <c r="G40">
        <f t="shared" si="5"/>
        <v>-0.95</v>
      </c>
      <c r="H40" s="113"/>
      <c r="I40">
        <f>BRPL_EOD!AA40+BRPL_EOD!AB40</f>
        <v>-0.1</v>
      </c>
      <c r="J40">
        <f>BYPL_EOD!AA40+BYPL_EOD!AB40</f>
        <v>-0.06</v>
      </c>
      <c r="K40">
        <f>MES_EOD!AA40+MES_EOD!AB40</f>
        <v>0</v>
      </c>
      <c r="L40">
        <f>NDMC_EOD!AA40+NDMC_EOD!AB40</f>
        <v>-0.01</v>
      </c>
      <c r="M40">
        <f>TPDDL_EOD!AA40+TPDDL_EOD!AB40</f>
        <v>-7.0000000000000007E-2</v>
      </c>
      <c r="N40">
        <f t="shared" si="0"/>
        <v>-0.24000000000000002</v>
      </c>
      <c r="O40" s="113">
        <f t="shared" si="1"/>
        <v>-0.71</v>
      </c>
      <c r="P40">
        <v>-0.39583333333333326</v>
      </c>
      <c r="Q40">
        <v>-0.23749999999999999</v>
      </c>
      <c r="R40">
        <v>0</v>
      </c>
      <c r="S40">
        <v>-3.9583333333333331E-2</v>
      </c>
      <c r="T40">
        <v>-0.27708333333333335</v>
      </c>
      <c r="U40" s="115">
        <f t="shared" si="2"/>
        <v>-0.95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-0.25</v>
      </c>
      <c r="F41">
        <f t="shared" si="4"/>
        <v>60</v>
      </c>
      <c r="G41">
        <f t="shared" si="5"/>
        <v>-0.95</v>
      </c>
      <c r="H41" s="113"/>
      <c r="I41">
        <f>BRPL_EOD!AA41+BRPL_EOD!AB41</f>
        <v>-0.1</v>
      </c>
      <c r="J41">
        <f>BYPL_EOD!AA41+BYPL_EOD!AB41</f>
        <v>-0.06</v>
      </c>
      <c r="K41">
        <f>MES_EOD!AA41+MES_EOD!AB41</f>
        <v>0</v>
      </c>
      <c r="L41">
        <f>NDMC_EOD!AA41+NDMC_EOD!AB41</f>
        <v>-0.01</v>
      </c>
      <c r="M41">
        <f>TPDDL_EOD!AA41+TPDDL_EOD!AB41</f>
        <v>-7.0000000000000007E-2</v>
      </c>
      <c r="N41">
        <f t="shared" si="0"/>
        <v>-0.24000000000000002</v>
      </c>
      <c r="O41" s="113">
        <f t="shared" si="1"/>
        <v>-0.71</v>
      </c>
      <c r="P41">
        <v>-0.39583333333333326</v>
      </c>
      <c r="Q41">
        <v>-0.23749999999999999</v>
      </c>
      <c r="R41">
        <v>0</v>
      </c>
      <c r="S41">
        <v>-3.9583333333333331E-2</v>
      </c>
      <c r="T41">
        <v>-0.27708333333333335</v>
      </c>
      <c r="U41" s="115">
        <f t="shared" si="2"/>
        <v>-0.95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-0.25</v>
      </c>
      <c r="F42">
        <f t="shared" si="4"/>
        <v>60</v>
      </c>
      <c r="G42">
        <f t="shared" si="5"/>
        <v>-0.95</v>
      </c>
      <c r="H42" s="113"/>
      <c r="I42">
        <f>BRPL_EOD!AA42+BRPL_EOD!AB42</f>
        <v>-0.1</v>
      </c>
      <c r="J42">
        <f>BYPL_EOD!AA42+BYPL_EOD!AB42</f>
        <v>-0.06</v>
      </c>
      <c r="K42">
        <f>MES_EOD!AA42+MES_EOD!AB42</f>
        <v>0</v>
      </c>
      <c r="L42">
        <f>NDMC_EOD!AA42+NDMC_EOD!AB42</f>
        <v>-0.01</v>
      </c>
      <c r="M42">
        <f>TPDDL_EOD!AA42+TPDDL_EOD!AB42</f>
        <v>-7.0000000000000007E-2</v>
      </c>
      <c r="N42">
        <f t="shared" si="0"/>
        <v>-0.24000000000000002</v>
      </c>
      <c r="O42" s="113">
        <f t="shared" si="1"/>
        <v>-0.71</v>
      </c>
      <c r="P42">
        <v>-0.39583333333333326</v>
      </c>
      <c r="Q42">
        <v>-0.23749999999999999</v>
      </c>
      <c r="R42">
        <v>0</v>
      </c>
      <c r="S42">
        <v>-3.9583333333333331E-2</v>
      </c>
      <c r="T42">
        <v>-0.27708333333333335</v>
      </c>
      <c r="U42" s="115">
        <f t="shared" si="2"/>
        <v>-0.95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-0.25</v>
      </c>
      <c r="F43">
        <f t="shared" si="4"/>
        <v>60</v>
      </c>
      <c r="G43">
        <f t="shared" si="5"/>
        <v>-0.95</v>
      </c>
      <c r="H43" s="113"/>
      <c r="I43">
        <f>BRPL_EOD!AA43+BRPL_EOD!AB43</f>
        <v>-0.1</v>
      </c>
      <c r="J43">
        <f>BYPL_EOD!AA43+BYPL_EOD!AB43</f>
        <v>-0.06</v>
      </c>
      <c r="K43">
        <f>MES_EOD!AA43+MES_EOD!AB43</f>
        <v>0</v>
      </c>
      <c r="L43">
        <f>NDMC_EOD!AA43+NDMC_EOD!AB43</f>
        <v>-0.01</v>
      </c>
      <c r="M43">
        <f>TPDDL_EOD!AA43+TPDDL_EOD!AB43</f>
        <v>-7.0000000000000007E-2</v>
      </c>
      <c r="N43">
        <f t="shared" si="0"/>
        <v>-0.24000000000000002</v>
      </c>
      <c r="O43" s="113">
        <f t="shared" si="1"/>
        <v>-0.71</v>
      </c>
      <c r="P43">
        <v>-0.39583333333333326</v>
      </c>
      <c r="Q43">
        <v>-0.23749999999999999</v>
      </c>
      <c r="R43">
        <v>0</v>
      </c>
      <c r="S43">
        <v>-3.9583333333333331E-2</v>
      </c>
      <c r="T43">
        <v>-0.27708333333333335</v>
      </c>
      <c r="U43" s="115">
        <f t="shared" si="2"/>
        <v>-0.95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-0.25</v>
      </c>
      <c r="F44">
        <f t="shared" si="4"/>
        <v>60</v>
      </c>
      <c r="G44">
        <f t="shared" si="5"/>
        <v>-0.95</v>
      </c>
      <c r="H44" s="113"/>
      <c r="I44">
        <f>BRPL_EOD!AA44+BRPL_EOD!AB44</f>
        <v>-0.1</v>
      </c>
      <c r="J44">
        <f>BYPL_EOD!AA44+BYPL_EOD!AB44</f>
        <v>-0.06</v>
      </c>
      <c r="K44">
        <f>MES_EOD!AA44+MES_EOD!AB44</f>
        <v>0</v>
      </c>
      <c r="L44">
        <f>NDMC_EOD!AA44+NDMC_EOD!AB44</f>
        <v>-0.01</v>
      </c>
      <c r="M44">
        <f>TPDDL_EOD!AA44+TPDDL_EOD!AB44</f>
        <v>-7.0000000000000007E-2</v>
      </c>
      <c r="N44">
        <f t="shared" si="0"/>
        <v>-0.24000000000000002</v>
      </c>
      <c r="O44" s="113">
        <f t="shared" si="1"/>
        <v>-0.71</v>
      </c>
      <c r="P44">
        <v>-0.39583333333333326</v>
      </c>
      <c r="Q44">
        <v>-0.23749999999999999</v>
      </c>
      <c r="R44">
        <v>0</v>
      </c>
      <c r="S44">
        <v>-3.9583333333333331E-2</v>
      </c>
      <c r="T44">
        <v>-0.27708333333333335</v>
      </c>
      <c r="U44" s="115">
        <f t="shared" si="2"/>
        <v>-0.95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-0.25</v>
      </c>
      <c r="F45">
        <f t="shared" si="4"/>
        <v>60</v>
      </c>
      <c r="G45">
        <f t="shared" si="5"/>
        <v>-0.95</v>
      </c>
      <c r="H45" s="113"/>
      <c r="I45">
        <f>BRPL_EOD!AA45+BRPL_EOD!AB45</f>
        <v>-0.1</v>
      </c>
      <c r="J45">
        <f>BYPL_EOD!AA45+BYPL_EOD!AB45</f>
        <v>-0.06</v>
      </c>
      <c r="K45">
        <f>MES_EOD!AA45+MES_EOD!AB45</f>
        <v>0</v>
      </c>
      <c r="L45">
        <f>NDMC_EOD!AA45+NDMC_EOD!AB45</f>
        <v>-0.01</v>
      </c>
      <c r="M45">
        <f>TPDDL_EOD!AA45+TPDDL_EOD!AB45</f>
        <v>-7.0000000000000007E-2</v>
      </c>
      <c r="N45">
        <f t="shared" si="0"/>
        <v>-0.24000000000000002</v>
      </c>
      <c r="O45" s="113">
        <f t="shared" si="1"/>
        <v>-0.71</v>
      </c>
      <c r="P45">
        <v>-0.39583333333333326</v>
      </c>
      <c r="Q45">
        <v>-0.23749999999999999</v>
      </c>
      <c r="R45">
        <v>0</v>
      </c>
      <c r="S45">
        <v>-3.9583333333333331E-2</v>
      </c>
      <c r="T45">
        <v>-0.27708333333333335</v>
      </c>
      <c r="U45" s="115">
        <f t="shared" si="2"/>
        <v>-0.95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-0.25</v>
      </c>
      <c r="F46">
        <f t="shared" si="4"/>
        <v>60</v>
      </c>
      <c r="G46">
        <f t="shared" si="5"/>
        <v>-0.95</v>
      </c>
      <c r="H46" s="113"/>
      <c r="I46">
        <f>BRPL_EOD!AA46+BRPL_EOD!AB46</f>
        <v>-0.1</v>
      </c>
      <c r="J46">
        <f>BYPL_EOD!AA46+BYPL_EOD!AB46</f>
        <v>-0.06</v>
      </c>
      <c r="K46">
        <f>MES_EOD!AA46+MES_EOD!AB46</f>
        <v>0</v>
      </c>
      <c r="L46">
        <f>NDMC_EOD!AA46+NDMC_EOD!AB46</f>
        <v>-0.01</v>
      </c>
      <c r="M46">
        <f>TPDDL_EOD!AA46+TPDDL_EOD!AB46</f>
        <v>-7.0000000000000007E-2</v>
      </c>
      <c r="N46">
        <f t="shared" si="0"/>
        <v>-0.24000000000000002</v>
      </c>
      <c r="O46" s="113">
        <f t="shared" si="1"/>
        <v>-0.71</v>
      </c>
      <c r="P46">
        <v>-0.39583333333333326</v>
      </c>
      <c r="Q46">
        <v>-0.23749999999999999</v>
      </c>
      <c r="R46">
        <v>0</v>
      </c>
      <c r="S46">
        <v>-3.9583333333333331E-2</v>
      </c>
      <c r="T46">
        <v>-0.27708333333333335</v>
      </c>
      <c r="U46" s="115">
        <f t="shared" si="2"/>
        <v>-0.95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-0.25</v>
      </c>
      <c r="F47">
        <f t="shared" si="4"/>
        <v>60</v>
      </c>
      <c r="G47">
        <f t="shared" si="5"/>
        <v>-0.95</v>
      </c>
      <c r="H47" s="113"/>
      <c r="I47">
        <f>BRPL_EOD!AA47+BRPL_EOD!AB47</f>
        <v>-0.1</v>
      </c>
      <c r="J47">
        <f>BYPL_EOD!AA47+BYPL_EOD!AB47</f>
        <v>-0.06</v>
      </c>
      <c r="K47">
        <f>MES_EOD!AA47+MES_EOD!AB47</f>
        <v>0</v>
      </c>
      <c r="L47">
        <f>NDMC_EOD!AA47+NDMC_EOD!AB47</f>
        <v>-0.01</v>
      </c>
      <c r="M47">
        <f>TPDDL_EOD!AA47+TPDDL_EOD!AB47</f>
        <v>-7.0000000000000007E-2</v>
      </c>
      <c r="N47">
        <f t="shared" si="0"/>
        <v>-0.24000000000000002</v>
      </c>
      <c r="O47" s="113">
        <f t="shared" si="1"/>
        <v>-0.71</v>
      </c>
      <c r="P47">
        <v>-0.39583333333333326</v>
      </c>
      <c r="Q47">
        <v>-0.23749999999999999</v>
      </c>
      <c r="R47">
        <v>0</v>
      </c>
      <c r="S47">
        <v>-3.9583333333333331E-2</v>
      </c>
      <c r="T47">
        <v>-0.27708333333333335</v>
      </c>
      <c r="U47" s="115">
        <f t="shared" si="2"/>
        <v>-0.95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-0.25</v>
      </c>
      <c r="F48">
        <f t="shared" si="4"/>
        <v>60</v>
      </c>
      <c r="G48">
        <f t="shared" si="5"/>
        <v>-0.95</v>
      </c>
      <c r="H48" s="113"/>
      <c r="I48">
        <f>BRPL_EOD!AA48+BRPL_EOD!AB48</f>
        <v>-0.1</v>
      </c>
      <c r="J48">
        <f>BYPL_EOD!AA48+BYPL_EOD!AB48</f>
        <v>-0.06</v>
      </c>
      <c r="K48">
        <f>MES_EOD!AA48+MES_EOD!AB48</f>
        <v>0</v>
      </c>
      <c r="L48">
        <f>NDMC_EOD!AA48+NDMC_EOD!AB48</f>
        <v>-0.01</v>
      </c>
      <c r="M48">
        <f>TPDDL_EOD!AA48+TPDDL_EOD!AB48</f>
        <v>-7.0000000000000007E-2</v>
      </c>
      <c r="N48">
        <f t="shared" si="0"/>
        <v>-0.24000000000000002</v>
      </c>
      <c r="O48" s="113">
        <f t="shared" si="1"/>
        <v>-0.71</v>
      </c>
      <c r="P48">
        <v>-0.39583333333333326</v>
      </c>
      <c r="Q48">
        <v>-0.23749999999999999</v>
      </c>
      <c r="R48">
        <v>0</v>
      </c>
      <c r="S48">
        <v>-3.9583333333333331E-2</v>
      </c>
      <c r="T48">
        <v>-0.27708333333333335</v>
      </c>
      <c r="U48" s="115">
        <f t="shared" si="2"/>
        <v>-0.95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-0.25</v>
      </c>
      <c r="F49">
        <f t="shared" si="4"/>
        <v>60</v>
      </c>
      <c r="G49">
        <f t="shared" si="5"/>
        <v>-0.95</v>
      </c>
      <c r="H49" s="113"/>
      <c r="I49">
        <f>BRPL_EOD!AA49+BRPL_EOD!AB49</f>
        <v>-0.1</v>
      </c>
      <c r="J49">
        <f>BYPL_EOD!AA49+BYPL_EOD!AB49</f>
        <v>-0.06</v>
      </c>
      <c r="K49">
        <f>MES_EOD!AA49+MES_EOD!AB49</f>
        <v>0</v>
      </c>
      <c r="L49">
        <f>NDMC_EOD!AA49+NDMC_EOD!AB49</f>
        <v>-0.01</v>
      </c>
      <c r="M49">
        <f>TPDDL_EOD!AA49+TPDDL_EOD!AB49</f>
        <v>-7.0000000000000007E-2</v>
      </c>
      <c r="N49">
        <f t="shared" si="0"/>
        <v>-0.24000000000000002</v>
      </c>
      <c r="O49" s="113">
        <f t="shared" si="1"/>
        <v>-0.71</v>
      </c>
      <c r="P49">
        <v>-0.39583333333333326</v>
      </c>
      <c r="Q49">
        <v>-0.23749999999999999</v>
      </c>
      <c r="R49">
        <v>0</v>
      </c>
      <c r="S49">
        <v>-3.9583333333333331E-2</v>
      </c>
      <c r="T49">
        <v>-0.27708333333333335</v>
      </c>
      <c r="U49" s="115">
        <f t="shared" si="2"/>
        <v>-0.95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-0.25</v>
      </c>
      <c r="F50">
        <f t="shared" si="4"/>
        <v>60</v>
      </c>
      <c r="G50">
        <f t="shared" si="5"/>
        <v>-0.95</v>
      </c>
      <c r="H50" s="113"/>
      <c r="I50">
        <f>BRPL_EOD!AA50+BRPL_EOD!AB50</f>
        <v>-0.1</v>
      </c>
      <c r="J50">
        <f>BYPL_EOD!AA50+BYPL_EOD!AB50</f>
        <v>-0.06</v>
      </c>
      <c r="K50">
        <f>MES_EOD!AA50+MES_EOD!AB50</f>
        <v>0</v>
      </c>
      <c r="L50">
        <f>NDMC_EOD!AA50+NDMC_EOD!AB50</f>
        <v>-0.01</v>
      </c>
      <c r="M50">
        <f>TPDDL_EOD!AA50+TPDDL_EOD!AB50</f>
        <v>-7.0000000000000007E-2</v>
      </c>
      <c r="N50">
        <f t="shared" si="0"/>
        <v>-0.24000000000000002</v>
      </c>
      <c r="O50" s="113">
        <f t="shared" si="1"/>
        <v>-0.71</v>
      </c>
      <c r="P50">
        <v>-0.39583333333333326</v>
      </c>
      <c r="Q50">
        <v>-0.23749999999999999</v>
      </c>
      <c r="R50">
        <v>0</v>
      </c>
      <c r="S50">
        <v>-3.9583333333333331E-2</v>
      </c>
      <c r="T50">
        <v>-0.27708333333333335</v>
      </c>
      <c r="U50" s="115">
        <f t="shared" si="2"/>
        <v>-0.95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-0.5</v>
      </c>
      <c r="F51">
        <f t="shared" si="4"/>
        <v>60</v>
      </c>
      <c r="G51">
        <f t="shared" si="5"/>
        <v>-1.2</v>
      </c>
      <c r="H51" s="113"/>
      <c r="I51">
        <f>BRPL_EOD!AA51+BRPL_EOD!AB51</f>
        <v>-0.21</v>
      </c>
      <c r="J51">
        <f>BYPL_EOD!AA51+BYPL_EOD!AB51</f>
        <v>-0.11</v>
      </c>
      <c r="K51">
        <f>MES_EOD!AA51+MES_EOD!AB51</f>
        <v>0</v>
      </c>
      <c r="L51">
        <f>NDMC_EOD!AA51+NDMC_EOD!AB51</f>
        <v>-0.02</v>
      </c>
      <c r="M51">
        <f>TPDDL_EOD!AA51+TPDDL_EOD!AB51</f>
        <v>-0.15</v>
      </c>
      <c r="N51">
        <f t="shared" si="0"/>
        <v>-0.49</v>
      </c>
      <c r="O51" s="113">
        <f t="shared" si="1"/>
        <v>-0.71</v>
      </c>
      <c r="P51">
        <v>-0.51428571428571423</v>
      </c>
      <c r="Q51">
        <v>-0.26938775510204083</v>
      </c>
      <c r="R51">
        <v>0</v>
      </c>
      <c r="S51">
        <v>-4.8979591836734691E-2</v>
      </c>
      <c r="T51">
        <v>-0.36734693877551017</v>
      </c>
      <c r="U51" s="115">
        <f t="shared" si="2"/>
        <v>-1.2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-0.5</v>
      </c>
      <c r="F52">
        <f t="shared" si="4"/>
        <v>60</v>
      </c>
      <c r="G52">
        <f t="shared" si="5"/>
        <v>-1.2</v>
      </c>
      <c r="H52" s="113"/>
      <c r="I52">
        <f>BRPL_EOD!AA52+BRPL_EOD!AB52</f>
        <v>-0.21</v>
      </c>
      <c r="J52">
        <f>BYPL_EOD!AA52+BYPL_EOD!AB52</f>
        <v>-0.11</v>
      </c>
      <c r="K52">
        <f>MES_EOD!AA52+MES_EOD!AB52</f>
        <v>0</v>
      </c>
      <c r="L52">
        <f>NDMC_EOD!AA52+NDMC_EOD!AB52</f>
        <v>-0.02</v>
      </c>
      <c r="M52">
        <f>TPDDL_EOD!AA52+TPDDL_EOD!AB52</f>
        <v>-0.15</v>
      </c>
      <c r="N52">
        <f t="shared" si="0"/>
        <v>-0.49</v>
      </c>
      <c r="O52" s="113">
        <f t="shared" si="1"/>
        <v>-0.71</v>
      </c>
      <c r="P52">
        <v>-0.51428571428571423</v>
      </c>
      <c r="Q52">
        <v>-0.26938775510204083</v>
      </c>
      <c r="R52">
        <v>0</v>
      </c>
      <c r="S52">
        <v>-4.8979591836734691E-2</v>
      </c>
      <c r="T52">
        <v>-0.36734693877551017</v>
      </c>
      <c r="U52" s="115">
        <f t="shared" si="2"/>
        <v>-1.2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-0.5</v>
      </c>
      <c r="F53">
        <f t="shared" si="4"/>
        <v>60</v>
      </c>
      <c r="G53">
        <f t="shared" si="5"/>
        <v>-1.2</v>
      </c>
      <c r="H53" s="113"/>
      <c r="I53">
        <f>BRPL_EOD!AA53+BRPL_EOD!AB53</f>
        <v>-0.21</v>
      </c>
      <c r="J53">
        <f>BYPL_EOD!AA53+BYPL_EOD!AB53</f>
        <v>-0.11</v>
      </c>
      <c r="K53">
        <f>MES_EOD!AA53+MES_EOD!AB53</f>
        <v>0</v>
      </c>
      <c r="L53">
        <f>NDMC_EOD!AA53+NDMC_EOD!AB53</f>
        <v>-0.02</v>
      </c>
      <c r="M53">
        <f>TPDDL_EOD!AA53+TPDDL_EOD!AB53</f>
        <v>-0.15</v>
      </c>
      <c r="N53">
        <f t="shared" si="0"/>
        <v>-0.49</v>
      </c>
      <c r="O53" s="113">
        <f t="shared" si="1"/>
        <v>-0.71</v>
      </c>
      <c r="P53">
        <v>-0.51428571428571423</v>
      </c>
      <c r="Q53">
        <v>-0.26938775510204083</v>
      </c>
      <c r="R53">
        <v>0</v>
      </c>
      <c r="S53">
        <v>-4.8979591836734691E-2</v>
      </c>
      <c r="T53">
        <v>-0.36734693877551017</v>
      </c>
      <c r="U53" s="115">
        <f t="shared" si="2"/>
        <v>-1.2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-0.5</v>
      </c>
      <c r="F54">
        <f t="shared" si="4"/>
        <v>60</v>
      </c>
      <c r="G54">
        <f t="shared" si="5"/>
        <v>-1.2</v>
      </c>
      <c r="H54" s="113"/>
      <c r="I54">
        <f>BRPL_EOD!AA54+BRPL_EOD!AB54</f>
        <v>-0.21</v>
      </c>
      <c r="J54">
        <f>BYPL_EOD!AA54+BYPL_EOD!AB54</f>
        <v>-0.11</v>
      </c>
      <c r="K54">
        <f>MES_EOD!AA54+MES_EOD!AB54</f>
        <v>0</v>
      </c>
      <c r="L54">
        <f>NDMC_EOD!AA54+NDMC_EOD!AB54</f>
        <v>-0.02</v>
      </c>
      <c r="M54">
        <f>TPDDL_EOD!AA54+TPDDL_EOD!AB54</f>
        <v>-0.15</v>
      </c>
      <c r="N54">
        <f t="shared" si="0"/>
        <v>-0.49</v>
      </c>
      <c r="O54" s="113">
        <f t="shared" si="1"/>
        <v>-0.71</v>
      </c>
      <c r="P54">
        <v>-0.51428571428571423</v>
      </c>
      <c r="Q54">
        <v>-0.26938775510204083</v>
      </c>
      <c r="R54">
        <v>0</v>
      </c>
      <c r="S54">
        <v>-4.8979591836734691E-2</v>
      </c>
      <c r="T54">
        <v>-0.36734693877551017</v>
      </c>
      <c r="U54" s="115">
        <f t="shared" si="2"/>
        <v>-1.2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-0.25</v>
      </c>
      <c r="F55">
        <f t="shared" si="4"/>
        <v>60</v>
      </c>
      <c r="G55">
        <f t="shared" si="5"/>
        <v>-0.95</v>
      </c>
      <c r="H55" s="113"/>
      <c r="I55">
        <f>BRPL_EOD!AA55+BRPL_EOD!AB55</f>
        <v>-0.1</v>
      </c>
      <c r="J55">
        <f>BYPL_EOD!AA55+BYPL_EOD!AB55</f>
        <v>-0.06</v>
      </c>
      <c r="K55">
        <f>MES_EOD!AA55+MES_EOD!AB55</f>
        <v>0</v>
      </c>
      <c r="L55">
        <f>NDMC_EOD!AA55+NDMC_EOD!AB55</f>
        <v>-0.01</v>
      </c>
      <c r="M55">
        <f>TPDDL_EOD!AA55+TPDDL_EOD!AB55</f>
        <v>-7.0000000000000007E-2</v>
      </c>
      <c r="N55">
        <f t="shared" si="0"/>
        <v>-0.24000000000000002</v>
      </c>
      <c r="O55" s="113">
        <f t="shared" si="1"/>
        <v>-0.71</v>
      </c>
      <c r="P55">
        <v>-0.39583333333333326</v>
      </c>
      <c r="Q55">
        <v>-0.23749999999999999</v>
      </c>
      <c r="R55">
        <v>0</v>
      </c>
      <c r="S55">
        <v>-3.9583333333333331E-2</v>
      </c>
      <c r="T55">
        <v>-0.27708333333333335</v>
      </c>
      <c r="U55" s="115">
        <f t="shared" si="2"/>
        <v>-0.95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-0.25</v>
      </c>
      <c r="F56">
        <f t="shared" si="4"/>
        <v>60</v>
      </c>
      <c r="G56">
        <f t="shared" si="5"/>
        <v>-0.95</v>
      </c>
      <c r="H56" s="113"/>
      <c r="I56">
        <f>BRPL_EOD!AA56+BRPL_EOD!AB56</f>
        <v>-0.1</v>
      </c>
      <c r="J56">
        <f>BYPL_EOD!AA56+BYPL_EOD!AB56</f>
        <v>-0.06</v>
      </c>
      <c r="K56">
        <f>MES_EOD!AA56+MES_EOD!AB56</f>
        <v>0</v>
      </c>
      <c r="L56">
        <f>NDMC_EOD!AA56+NDMC_EOD!AB56</f>
        <v>-0.01</v>
      </c>
      <c r="M56">
        <f>TPDDL_EOD!AA56+TPDDL_EOD!AB56</f>
        <v>-7.0000000000000007E-2</v>
      </c>
      <c r="N56">
        <f t="shared" si="0"/>
        <v>-0.24000000000000002</v>
      </c>
      <c r="O56" s="113">
        <f t="shared" si="1"/>
        <v>-0.71</v>
      </c>
      <c r="P56">
        <v>-0.39583333333333326</v>
      </c>
      <c r="Q56">
        <v>-0.23749999999999999</v>
      </c>
      <c r="R56">
        <v>0</v>
      </c>
      <c r="S56">
        <v>-3.9583333333333331E-2</v>
      </c>
      <c r="T56">
        <v>-0.27708333333333335</v>
      </c>
      <c r="U56" s="115">
        <f t="shared" si="2"/>
        <v>-0.95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-0.25</v>
      </c>
      <c r="F57">
        <f t="shared" si="4"/>
        <v>60</v>
      </c>
      <c r="G57">
        <f t="shared" si="5"/>
        <v>-0.95</v>
      </c>
      <c r="H57" s="113"/>
      <c r="I57">
        <f>BRPL_EOD!AA57+BRPL_EOD!AB57</f>
        <v>-0.1</v>
      </c>
      <c r="J57">
        <f>BYPL_EOD!AA57+BYPL_EOD!AB57</f>
        <v>-0.06</v>
      </c>
      <c r="K57">
        <f>MES_EOD!AA57+MES_EOD!AB57</f>
        <v>0</v>
      </c>
      <c r="L57">
        <f>NDMC_EOD!AA57+NDMC_EOD!AB57</f>
        <v>-0.01</v>
      </c>
      <c r="M57">
        <f>TPDDL_EOD!AA57+TPDDL_EOD!AB57</f>
        <v>-7.0000000000000007E-2</v>
      </c>
      <c r="N57">
        <f t="shared" si="0"/>
        <v>-0.24000000000000002</v>
      </c>
      <c r="O57" s="113">
        <f t="shared" si="1"/>
        <v>-0.71</v>
      </c>
      <c r="P57">
        <v>-0.39583333333333326</v>
      </c>
      <c r="Q57">
        <v>-0.23749999999999999</v>
      </c>
      <c r="R57">
        <v>0</v>
      </c>
      <c r="S57">
        <v>-3.9583333333333331E-2</v>
      </c>
      <c r="T57">
        <v>-0.27708333333333335</v>
      </c>
      <c r="U57" s="115">
        <f t="shared" si="2"/>
        <v>-0.95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-0.25</v>
      </c>
      <c r="F58">
        <f t="shared" si="4"/>
        <v>60</v>
      </c>
      <c r="G58">
        <f t="shared" si="5"/>
        <v>-0.95</v>
      </c>
      <c r="H58" s="113"/>
      <c r="I58">
        <f>BRPL_EOD!AA58+BRPL_EOD!AB58</f>
        <v>-0.1</v>
      </c>
      <c r="J58">
        <f>BYPL_EOD!AA58+BYPL_EOD!AB58</f>
        <v>-0.06</v>
      </c>
      <c r="K58">
        <f>MES_EOD!AA58+MES_EOD!AB58</f>
        <v>0</v>
      </c>
      <c r="L58">
        <f>NDMC_EOD!AA58+NDMC_EOD!AB58</f>
        <v>-0.01</v>
      </c>
      <c r="M58">
        <f>TPDDL_EOD!AA58+TPDDL_EOD!AB58</f>
        <v>-7.0000000000000007E-2</v>
      </c>
      <c r="N58">
        <f t="shared" si="0"/>
        <v>-0.24000000000000002</v>
      </c>
      <c r="O58" s="113">
        <f t="shared" si="1"/>
        <v>-0.71</v>
      </c>
      <c r="P58">
        <v>-0.39583333333333326</v>
      </c>
      <c r="Q58">
        <v>-0.23749999999999999</v>
      </c>
      <c r="R58">
        <v>0</v>
      </c>
      <c r="S58">
        <v>-3.9583333333333331E-2</v>
      </c>
      <c r="T58">
        <v>-0.27708333333333335</v>
      </c>
      <c r="U58" s="115">
        <f t="shared" si="2"/>
        <v>-0.95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-0.25</v>
      </c>
      <c r="F59">
        <f t="shared" si="4"/>
        <v>60</v>
      </c>
      <c r="G59">
        <f t="shared" si="5"/>
        <v>-0.95</v>
      </c>
      <c r="H59" s="113"/>
      <c r="I59">
        <f>BRPL_EOD!AA59+BRPL_EOD!AB59</f>
        <v>-0.1</v>
      </c>
      <c r="J59">
        <f>BYPL_EOD!AA59+BYPL_EOD!AB59</f>
        <v>-0.06</v>
      </c>
      <c r="K59">
        <f>MES_EOD!AA59+MES_EOD!AB59</f>
        <v>0</v>
      </c>
      <c r="L59">
        <f>NDMC_EOD!AA59+NDMC_EOD!AB59</f>
        <v>-0.01</v>
      </c>
      <c r="M59">
        <f>TPDDL_EOD!AA59+TPDDL_EOD!AB59</f>
        <v>-7.0000000000000007E-2</v>
      </c>
      <c r="N59">
        <f t="shared" si="0"/>
        <v>-0.24000000000000002</v>
      </c>
      <c r="O59" s="113">
        <f t="shared" si="1"/>
        <v>-0.71</v>
      </c>
      <c r="P59">
        <v>-0.39583333333333326</v>
      </c>
      <c r="Q59">
        <v>-0.23749999999999999</v>
      </c>
      <c r="R59">
        <v>0</v>
      </c>
      <c r="S59">
        <v>-3.9583333333333331E-2</v>
      </c>
      <c r="T59">
        <v>-0.27708333333333335</v>
      </c>
      <c r="U59" s="115">
        <f t="shared" si="2"/>
        <v>-0.95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-0.25</v>
      </c>
      <c r="F60">
        <f t="shared" si="4"/>
        <v>60</v>
      </c>
      <c r="G60">
        <f t="shared" si="5"/>
        <v>-0.95</v>
      </c>
      <c r="H60" s="113"/>
      <c r="I60">
        <f>BRPL_EOD!AA60+BRPL_EOD!AB60</f>
        <v>-0.1</v>
      </c>
      <c r="J60">
        <f>BYPL_EOD!AA60+BYPL_EOD!AB60</f>
        <v>-0.06</v>
      </c>
      <c r="K60">
        <f>MES_EOD!AA60+MES_EOD!AB60</f>
        <v>0</v>
      </c>
      <c r="L60">
        <f>NDMC_EOD!AA60+NDMC_EOD!AB60</f>
        <v>-0.01</v>
      </c>
      <c r="M60">
        <f>TPDDL_EOD!AA60+TPDDL_EOD!AB60</f>
        <v>-7.0000000000000007E-2</v>
      </c>
      <c r="N60">
        <f t="shared" si="0"/>
        <v>-0.24000000000000002</v>
      </c>
      <c r="O60" s="113">
        <f t="shared" si="1"/>
        <v>-0.71</v>
      </c>
      <c r="P60">
        <v>-0.39583333333333326</v>
      </c>
      <c r="Q60">
        <v>-0.23749999999999999</v>
      </c>
      <c r="R60">
        <v>0</v>
      </c>
      <c r="S60">
        <v>-3.9583333333333331E-2</v>
      </c>
      <c r="T60">
        <v>-0.27708333333333335</v>
      </c>
      <c r="U60" s="115">
        <f t="shared" si="2"/>
        <v>-0.95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-0.25</v>
      </c>
      <c r="F61">
        <f t="shared" si="4"/>
        <v>60</v>
      </c>
      <c r="G61">
        <f t="shared" si="5"/>
        <v>-0.95</v>
      </c>
      <c r="H61" s="113"/>
      <c r="I61">
        <f>BRPL_EOD!AA61+BRPL_EOD!AB61</f>
        <v>-0.1</v>
      </c>
      <c r="J61">
        <f>BYPL_EOD!AA61+BYPL_EOD!AB61</f>
        <v>-0.06</v>
      </c>
      <c r="K61">
        <f>MES_EOD!AA61+MES_EOD!AB61</f>
        <v>0</v>
      </c>
      <c r="L61">
        <f>NDMC_EOD!AA61+NDMC_EOD!AB61</f>
        <v>-0.01</v>
      </c>
      <c r="M61">
        <f>TPDDL_EOD!AA61+TPDDL_EOD!AB61</f>
        <v>-7.0000000000000007E-2</v>
      </c>
      <c r="N61">
        <f t="shared" si="0"/>
        <v>-0.24000000000000002</v>
      </c>
      <c r="O61" s="113">
        <f t="shared" si="1"/>
        <v>-0.71</v>
      </c>
      <c r="P61">
        <v>-0.39583333333333326</v>
      </c>
      <c r="Q61">
        <v>-0.23749999999999999</v>
      </c>
      <c r="R61">
        <v>0</v>
      </c>
      <c r="S61">
        <v>-3.9583333333333331E-2</v>
      </c>
      <c r="T61">
        <v>-0.27708333333333335</v>
      </c>
      <c r="U61" s="115">
        <f t="shared" si="2"/>
        <v>-0.95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-0.25</v>
      </c>
      <c r="F62">
        <f t="shared" si="4"/>
        <v>60</v>
      </c>
      <c r="G62">
        <f t="shared" si="5"/>
        <v>-0.95</v>
      </c>
      <c r="H62" s="113"/>
      <c r="I62">
        <f>BRPL_EOD!AA62+BRPL_EOD!AB62</f>
        <v>-0.1</v>
      </c>
      <c r="J62">
        <f>BYPL_EOD!AA62+BYPL_EOD!AB62</f>
        <v>-0.06</v>
      </c>
      <c r="K62">
        <f>MES_EOD!AA62+MES_EOD!AB62</f>
        <v>0</v>
      </c>
      <c r="L62">
        <f>NDMC_EOD!AA62+NDMC_EOD!AB62</f>
        <v>-0.01</v>
      </c>
      <c r="M62">
        <f>TPDDL_EOD!AA62+TPDDL_EOD!AB62</f>
        <v>-7.0000000000000007E-2</v>
      </c>
      <c r="N62">
        <f t="shared" si="0"/>
        <v>-0.24000000000000002</v>
      </c>
      <c r="O62" s="113">
        <f t="shared" si="1"/>
        <v>-0.71</v>
      </c>
      <c r="P62">
        <v>-0.39583333333333326</v>
      </c>
      <c r="Q62">
        <v>-0.23749999999999999</v>
      </c>
      <c r="R62">
        <v>0</v>
      </c>
      <c r="S62">
        <v>-3.9583333333333331E-2</v>
      </c>
      <c r="T62">
        <v>-0.27708333333333335</v>
      </c>
      <c r="U62" s="115">
        <f t="shared" si="2"/>
        <v>-0.95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-0.25</v>
      </c>
      <c r="F63">
        <f t="shared" si="4"/>
        <v>60</v>
      </c>
      <c r="G63">
        <f t="shared" si="5"/>
        <v>-0.95</v>
      </c>
      <c r="H63" s="113"/>
      <c r="I63">
        <f>BRPL_EOD!AA63+BRPL_EOD!AB63</f>
        <v>-0.1</v>
      </c>
      <c r="J63">
        <f>BYPL_EOD!AA63+BYPL_EOD!AB63</f>
        <v>-0.06</v>
      </c>
      <c r="K63">
        <f>MES_EOD!AA63+MES_EOD!AB63</f>
        <v>0</v>
      </c>
      <c r="L63">
        <f>NDMC_EOD!AA63+NDMC_EOD!AB63</f>
        <v>-0.01</v>
      </c>
      <c r="M63">
        <f>TPDDL_EOD!AA63+TPDDL_EOD!AB63</f>
        <v>-7.0000000000000007E-2</v>
      </c>
      <c r="N63">
        <f t="shared" si="0"/>
        <v>-0.24000000000000002</v>
      </c>
      <c r="O63" s="113">
        <f t="shared" si="1"/>
        <v>-0.71</v>
      </c>
      <c r="P63">
        <v>-0.39583333333333326</v>
      </c>
      <c r="Q63">
        <v>-0.23749999999999999</v>
      </c>
      <c r="R63">
        <v>0</v>
      </c>
      <c r="S63">
        <v>-3.9583333333333331E-2</v>
      </c>
      <c r="T63">
        <v>-0.27708333333333335</v>
      </c>
      <c r="U63" s="115">
        <f t="shared" si="2"/>
        <v>-0.95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-0.25</v>
      </c>
      <c r="F64">
        <f t="shared" si="4"/>
        <v>60</v>
      </c>
      <c r="G64">
        <f t="shared" si="5"/>
        <v>-0.95</v>
      </c>
      <c r="H64" s="113"/>
      <c r="I64">
        <f>BRPL_EOD!AA64+BRPL_EOD!AB64</f>
        <v>-0.1</v>
      </c>
      <c r="J64">
        <f>BYPL_EOD!AA64+BYPL_EOD!AB64</f>
        <v>-0.06</v>
      </c>
      <c r="K64">
        <f>MES_EOD!AA64+MES_EOD!AB64</f>
        <v>0</v>
      </c>
      <c r="L64">
        <f>NDMC_EOD!AA64+NDMC_EOD!AB64</f>
        <v>-0.01</v>
      </c>
      <c r="M64">
        <f>TPDDL_EOD!AA64+TPDDL_EOD!AB64</f>
        <v>-7.0000000000000007E-2</v>
      </c>
      <c r="N64">
        <f t="shared" si="0"/>
        <v>-0.24000000000000002</v>
      </c>
      <c r="O64" s="113">
        <f t="shared" si="1"/>
        <v>-0.71</v>
      </c>
      <c r="P64">
        <v>-0.39583333333333326</v>
      </c>
      <c r="Q64">
        <v>-0.23749999999999999</v>
      </c>
      <c r="R64">
        <v>0</v>
      </c>
      <c r="S64">
        <v>-3.9583333333333331E-2</v>
      </c>
      <c r="T64">
        <v>-0.27708333333333335</v>
      </c>
      <c r="U64" s="115">
        <f t="shared" si="2"/>
        <v>-0.95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-0.25</v>
      </c>
      <c r="F65">
        <f t="shared" si="4"/>
        <v>60</v>
      </c>
      <c r="G65">
        <f t="shared" si="5"/>
        <v>-0.95</v>
      </c>
      <c r="H65" s="113"/>
      <c r="I65">
        <f>BRPL_EOD!AA65+BRPL_EOD!AB65</f>
        <v>-0.1</v>
      </c>
      <c r="J65">
        <f>BYPL_EOD!AA65+BYPL_EOD!AB65</f>
        <v>-0.06</v>
      </c>
      <c r="K65">
        <f>MES_EOD!AA65+MES_EOD!AB65</f>
        <v>0</v>
      </c>
      <c r="L65">
        <f>NDMC_EOD!AA65+NDMC_EOD!AB65</f>
        <v>-0.01</v>
      </c>
      <c r="M65">
        <f>TPDDL_EOD!AA65+TPDDL_EOD!AB65</f>
        <v>-7.0000000000000007E-2</v>
      </c>
      <c r="N65">
        <f t="shared" si="0"/>
        <v>-0.24000000000000002</v>
      </c>
      <c r="O65" s="113">
        <f t="shared" si="1"/>
        <v>-0.71</v>
      </c>
      <c r="P65">
        <v>-0.39583333333333326</v>
      </c>
      <c r="Q65">
        <v>-0.23749999999999999</v>
      </c>
      <c r="R65">
        <v>0</v>
      </c>
      <c r="S65">
        <v>-3.9583333333333331E-2</v>
      </c>
      <c r="T65">
        <v>-0.27708333333333335</v>
      </c>
      <c r="U65" s="115">
        <f t="shared" si="2"/>
        <v>-0.95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-0.25</v>
      </c>
      <c r="F66">
        <f t="shared" si="4"/>
        <v>60</v>
      </c>
      <c r="G66">
        <f t="shared" si="5"/>
        <v>-0.95</v>
      </c>
      <c r="H66" s="113"/>
      <c r="I66">
        <f>BRPL_EOD!AA66+BRPL_EOD!AB66</f>
        <v>-0.1</v>
      </c>
      <c r="J66">
        <f>BYPL_EOD!AA66+BYPL_EOD!AB66</f>
        <v>-0.06</v>
      </c>
      <c r="K66">
        <f>MES_EOD!AA66+MES_EOD!AB66</f>
        <v>0</v>
      </c>
      <c r="L66">
        <f>NDMC_EOD!AA66+NDMC_EOD!AB66</f>
        <v>-0.01</v>
      </c>
      <c r="M66">
        <f>TPDDL_EOD!AA66+TPDDL_EOD!AB66</f>
        <v>-7.0000000000000007E-2</v>
      </c>
      <c r="N66">
        <f t="shared" si="0"/>
        <v>-0.24000000000000002</v>
      </c>
      <c r="O66" s="113">
        <f t="shared" si="1"/>
        <v>-0.71</v>
      </c>
      <c r="P66">
        <v>-0.39583333333333326</v>
      </c>
      <c r="Q66">
        <v>-0.23749999999999999</v>
      </c>
      <c r="R66">
        <v>0</v>
      </c>
      <c r="S66">
        <v>-3.9583333333333331E-2</v>
      </c>
      <c r="T66">
        <v>-0.27708333333333335</v>
      </c>
      <c r="U66" s="115">
        <f t="shared" si="2"/>
        <v>-0.95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-0.25</v>
      </c>
      <c r="F67">
        <f t="shared" si="4"/>
        <v>60</v>
      </c>
      <c r="G67">
        <f t="shared" si="5"/>
        <v>-0.95</v>
      </c>
      <c r="H67" s="113"/>
      <c r="I67">
        <f>BRPL_EOD!AA67+BRPL_EOD!AB67</f>
        <v>-0.1</v>
      </c>
      <c r="J67">
        <f>BYPL_EOD!AA67+BYPL_EOD!AB67</f>
        <v>-0.06</v>
      </c>
      <c r="K67">
        <f>MES_EOD!AA67+MES_EOD!AB67</f>
        <v>0</v>
      </c>
      <c r="L67">
        <f>NDMC_EOD!AA67+NDMC_EOD!AB67</f>
        <v>-0.01</v>
      </c>
      <c r="M67">
        <f>TPDDL_EOD!AA67+TPDDL_EOD!AB67</f>
        <v>-7.0000000000000007E-2</v>
      </c>
      <c r="N67">
        <f t="shared" ref="N67:N98" si="6">SUM(I67:M67)</f>
        <v>-0.24000000000000002</v>
      </c>
      <c r="O67" s="113">
        <f t="shared" ref="O67:O98" si="7">G67-N67</f>
        <v>-0.71</v>
      </c>
      <c r="P67">
        <v>-0.39583333333333326</v>
      </c>
      <c r="Q67">
        <v>-0.23749999999999999</v>
      </c>
      <c r="R67">
        <v>0</v>
      </c>
      <c r="S67">
        <v>-3.9583333333333331E-2</v>
      </c>
      <c r="T67">
        <v>-0.27708333333333335</v>
      </c>
      <c r="U67" s="115">
        <f t="shared" ref="U67:U98" si="8">SUM(P67:T67)</f>
        <v>-0.95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-0.25</v>
      </c>
      <c r="F68">
        <f t="shared" ref="F68:F98" si="10">B68+C68</f>
        <v>60</v>
      </c>
      <c r="G68">
        <f t="shared" ref="G68:G98" si="11">D68+E68-X68</f>
        <v>-0.95</v>
      </c>
      <c r="H68" s="113"/>
      <c r="I68">
        <f>BRPL_EOD!AA68+BRPL_EOD!AB68</f>
        <v>-0.1</v>
      </c>
      <c r="J68">
        <f>BYPL_EOD!AA68+BYPL_EOD!AB68</f>
        <v>-0.06</v>
      </c>
      <c r="K68">
        <f>MES_EOD!AA68+MES_EOD!AB68</f>
        <v>0</v>
      </c>
      <c r="L68">
        <f>NDMC_EOD!AA68+NDMC_EOD!AB68</f>
        <v>-0.01</v>
      </c>
      <c r="M68">
        <f>TPDDL_EOD!AA68+TPDDL_EOD!AB68</f>
        <v>-7.0000000000000007E-2</v>
      </c>
      <c r="N68">
        <f t="shared" si="6"/>
        <v>-0.24000000000000002</v>
      </c>
      <c r="O68" s="113">
        <f t="shared" si="7"/>
        <v>-0.71</v>
      </c>
      <c r="P68">
        <v>-0.39583333333333326</v>
      </c>
      <c r="Q68">
        <v>-0.23749999999999999</v>
      </c>
      <c r="R68">
        <v>0</v>
      </c>
      <c r="S68">
        <v>-3.9583333333333331E-2</v>
      </c>
      <c r="T68">
        <v>-0.27708333333333335</v>
      </c>
      <c r="U68" s="115">
        <f t="shared" si="8"/>
        <v>-0.95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-0.25</v>
      </c>
      <c r="F69">
        <f t="shared" si="10"/>
        <v>60</v>
      </c>
      <c r="G69">
        <f t="shared" si="11"/>
        <v>-0.95</v>
      </c>
      <c r="H69" s="113"/>
      <c r="I69">
        <f>BRPL_EOD!AA69+BRPL_EOD!AB69</f>
        <v>-0.1</v>
      </c>
      <c r="J69">
        <f>BYPL_EOD!AA69+BYPL_EOD!AB69</f>
        <v>-0.06</v>
      </c>
      <c r="K69">
        <f>MES_EOD!AA69+MES_EOD!AB69</f>
        <v>0</v>
      </c>
      <c r="L69">
        <f>NDMC_EOD!AA69+NDMC_EOD!AB69</f>
        <v>-0.01</v>
      </c>
      <c r="M69">
        <f>TPDDL_EOD!AA69+TPDDL_EOD!AB69</f>
        <v>-7.0000000000000007E-2</v>
      </c>
      <c r="N69">
        <f t="shared" si="6"/>
        <v>-0.24000000000000002</v>
      </c>
      <c r="O69" s="113">
        <f t="shared" si="7"/>
        <v>-0.71</v>
      </c>
      <c r="P69">
        <v>-0.39583333333333326</v>
      </c>
      <c r="Q69">
        <v>-0.23749999999999999</v>
      </c>
      <c r="R69">
        <v>0</v>
      </c>
      <c r="S69">
        <v>-3.9583333333333331E-2</v>
      </c>
      <c r="T69">
        <v>-0.27708333333333335</v>
      </c>
      <c r="U69" s="115">
        <f t="shared" si="8"/>
        <v>-0.95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-0.25</v>
      </c>
      <c r="F70">
        <f t="shared" si="10"/>
        <v>60</v>
      </c>
      <c r="G70">
        <f t="shared" si="11"/>
        <v>-0.95</v>
      </c>
      <c r="H70" s="113"/>
      <c r="I70">
        <f>BRPL_EOD!AA70+BRPL_EOD!AB70</f>
        <v>-0.1</v>
      </c>
      <c r="J70">
        <f>BYPL_EOD!AA70+BYPL_EOD!AB70</f>
        <v>-0.06</v>
      </c>
      <c r="K70">
        <f>MES_EOD!AA70+MES_EOD!AB70</f>
        <v>0</v>
      </c>
      <c r="L70">
        <f>NDMC_EOD!AA70+NDMC_EOD!AB70</f>
        <v>-0.01</v>
      </c>
      <c r="M70">
        <f>TPDDL_EOD!AA70+TPDDL_EOD!AB70</f>
        <v>-7.0000000000000007E-2</v>
      </c>
      <c r="N70">
        <f t="shared" si="6"/>
        <v>-0.24000000000000002</v>
      </c>
      <c r="O70" s="113">
        <f t="shared" si="7"/>
        <v>-0.71</v>
      </c>
      <c r="P70">
        <v>-0.39583333333333326</v>
      </c>
      <c r="Q70">
        <v>-0.23749999999999999</v>
      </c>
      <c r="R70">
        <v>0</v>
      </c>
      <c r="S70">
        <v>-3.9583333333333331E-2</v>
      </c>
      <c r="T70">
        <v>-0.27708333333333335</v>
      </c>
      <c r="U70" s="115">
        <f t="shared" si="8"/>
        <v>-0.95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0</v>
      </c>
      <c r="F71">
        <f t="shared" si="10"/>
        <v>60</v>
      </c>
      <c r="G71">
        <f t="shared" si="11"/>
        <v>-0.7</v>
      </c>
      <c r="H71" s="113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3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5">
        <f t="shared" si="8"/>
        <v>-0.6922299999999999</v>
      </c>
      <c r="V71" s="113">
        <f t="shared" si="9"/>
        <v>-7.7700000000000546E-3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-0.7</v>
      </c>
      <c r="E72">
        <f>GT!N72</f>
        <v>0</v>
      </c>
      <c r="F72">
        <f t="shared" si="10"/>
        <v>60</v>
      </c>
      <c r="G72">
        <f t="shared" si="11"/>
        <v>-0.7</v>
      </c>
      <c r="H72" s="113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3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5">
        <f t="shared" si="8"/>
        <v>-0.6922299999999999</v>
      </c>
      <c r="V72" s="113">
        <f t="shared" si="9"/>
        <v>-7.7700000000000546E-3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-0.7</v>
      </c>
      <c r="E73">
        <f>GT!N73</f>
        <v>0</v>
      </c>
      <c r="F73">
        <f t="shared" si="10"/>
        <v>60</v>
      </c>
      <c r="G73">
        <f t="shared" si="11"/>
        <v>-0.7</v>
      </c>
      <c r="H73" s="113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3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5">
        <f t="shared" si="8"/>
        <v>-0.6922299999999999</v>
      </c>
      <c r="V73" s="113">
        <f t="shared" si="9"/>
        <v>-7.7700000000000546E-3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-0.7</v>
      </c>
      <c r="E74">
        <f>GT!N74</f>
        <v>0</v>
      </c>
      <c r="F74">
        <f t="shared" si="10"/>
        <v>60</v>
      </c>
      <c r="G74">
        <f t="shared" si="11"/>
        <v>-0.7</v>
      </c>
      <c r="H74" s="113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3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5">
        <f t="shared" si="8"/>
        <v>-0.6922299999999999</v>
      </c>
      <c r="V74" s="113">
        <f t="shared" si="9"/>
        <v>-7.7700000000000546E-3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3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3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5">
        <f t="shared" si="8"/>
        <v>-0.39556000000000002</v>
      </c>
      <c r="V75" s="113">
        <f t="shared" si="9"/>
        <v>-4.4399999999999995E-3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3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3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5">
        <f t="shared" si="8"/>
        <v>-0.39556000000000002</v>
      </c>
      <c r="V76" s="113">
        <f t="shared" si="9"/>
        <v>-4.4399999999999995E-3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3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3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5">
        <f t="shared" si="8"/>
        <v>-0.39556000000000002</v>
      </c>
      <c r="V77" s="113">
        <f t="shared" si="9"/>
        <v>-4.4399999999999995E-3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3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3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5">
        <f t="shared" si="8"/>
        <v>-0.39556000000000002</v>
      </c>
      <c r="V78" s="113">
        <f t="shared" si="9"/>
        <v>-4.4399999999999995E-3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3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3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5">
        <f t="shared" si="8"/>
        <v>-0.39556000000000002</v>
      </c>
      <c r="V79" s="113">
        <f t="shared" si="9"/>
        <v>-4.4399999999999995E-3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3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3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5">
        <f t="shared" si="8"/>
        <v>-0.39556000000000002</v>
      </c>
      <c r="V80" s="113">
        <f t="shared" si="9"/>
        <v>-4.4399999999999995E-3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3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3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5">
        <f t="shared" si="8"/>
        <v>-0.39556000000000002</v>
      </c>
      <c r="V81" s="113">
        <f t="shared" si="9"/>
        <v>-4.4399999999999995E-3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3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3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5">
        <f t="shared" si="8"/>
        <v>-0.39556000000000002</v>
      </c>
      <c r="V82" s="113">
        <f t="shared" si="9"/>
        <v>-4.4399999999999995E-3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3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3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5">
        <f t="shared" si="8"/>
        <v>-0.39556000000000002</v>
      </c>
      <c r="V83" s="113">
        <f t="shared" si="9"/>
        <v>-4.4399999999999995E-3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3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3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5">
        <f t="shared" si="8"/>
        <v>-0.39556000000000002</v>
      </c>
      <c r="V84" s="113">
        <f t="shared" si="9"/>
        <v>-4.4399999999999995E-3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3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3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5">
        <f t="shared" si="8"/>
        <v>-0.39556000000000002</v>
      </c>
      <c r="V85" s="113">
        <f t="shared" si="9"/>
        <v>-4.4399999999999995E-3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3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3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5">
        <f t="shared" si="8"/>
        <v>-0.39556000000000002</v>
      </c>
      <c r="V86" s="113">
        <f t="shared" si="9"/>
        <v>-4.4399999999999995E-3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-0.25</v>
      </c>
      <c r="F87">
        <f t="shared" si="10"/>
        <v>60</v>
      </c>
      <c r="G87">
        <f t="shared" si="11"/>
        <v>-0.65</v>
      </c>
      <c r="H87" s="113"/>
      <c r="I87">
        <f>BRPL_EOD!AA87+BRPL_EOD!AB87</f>
        <v>-0.1</v>
      </c>
      <c r="J87">
        <f>BYPL_EOD!AA87+BYPL_EOD!AB87</f>
        <v>-0.06</v>
      </c>
      <c r="K87">
        <f>MES_EOD!AA87+MES_EOD!AB87</f>
        <v>0</v>
      </c>
      <c r="L87">
        <f>NDMC_EOD!AA87+NDMC_EOD!AB87</f>
        <v>-0.01</v>
      </c>
      <c r="M87">
        <f>TPDDL_EOD!AA87+TPDDL_EOD!AB87</f>
        <v>-7.0000000000000007E-2</v>
      </c>
      <c r="N87">
        <f t="shared" si="6"/>
        <v>-0.24000000000000002</v>
      </c>
      <c r="O87" s="113">
        <f t="shared" si="7"/>
        <v>-0.41000000000000003</v>
      </c>
      <c r="P87">
        <v>-0.27083333333333337</v>
      </c>
      <c r="Q87">
        <v>-0.16249999999999998</v>
      </c>
      <c r="R87">
        <v>0</v>
      </c>
      <c r="S87">
        <v>-2.7083333333333334E-2</v>
      </c>
      <c r="T87">
        <v>-0.18958333333333333</v>
      </c>
      <c r="U87" s="115">
        <f t="shared" si="8"/>
        <v>-0.65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-0.25</v>
      </c>
      <c r="F88">
        <f t="shared" si="10"/>
        <v>60</v>
      </c>
      <c r="G88">
        <f t="shared" si="11"/>
        <v>-0.65</v>
      </c>
      <c r="H88" s="113"/>
      <c r="I88">
        <f>BRPL_EOD!AA88+BRPL_EOD!AB88</f>
        <v>-0.1</v>
      </c>
      <c r="J88">
        <f>BYPL_EOD!AA88+BYPL_EOD!AB88</f>
        <v>-0.06</v>
      </c>
      <c r="K88">
        <f>MES_EOD!AA88+MES_EOD!AB88</f>
        <v>0</v>
      </c>
      <c r="L88">
        <f>NDMC_EOD!AA88+NDMC_EOD!AB88</f>
        <v>-0.01</v>
      </c>
      <c r="M88">
        <f>TPDDL_EOD!AA88+TPDDL_EOD!AB88</f>
        <v>-7.0000000000000007E-2</v>
      </c>
      <c r="N88">
        <f t="shared" si="6"/>
        <v>-0.24000000000000002</v>
      </c>
      <c r="O88" s="113">
        <f t="shared" si="7"/>
        <v>-0.41000000000000003</v>
      </c>
      <c r="P88">
        <v>-0.27083333333333337</v>
      </c>
      <c r="Q88">
        <v>-0.16249999999999998</v>
      </c>
      <c r="R88">
        <v>0</v>
      </c>
      <c r="S88">
        <v>-2.7083333333333334E-2</v>
      </c>
      <c r="T88">
        <v>-0.18958333333333333</v>
      </c>
      <c r="U88" s="115">
        <f t="shared" si="8"/>
        <v>-0.65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-0.25</v>
      </c>
      <c r="F89">
        <f t="shared" si="10"/>
        <v>60</v>
      </c>
      <c r="G89">
        <f t="shared" si="11"/>
        <v>-0.65</v>
      </c>
      <c r="H89" s="113"/>
      <c r="I89">
        <f>BRPL_EOD!AA89+BRPL_EOD!AB89</f>
        <v>-0.1</v>
      </c>
      <c r="J89">
        <f>BYPL_EOD!AA89+BYPL_EOD!AB89</f>
        <v>-0.06</v>
      </c>
      <c r="K89">
        <f>MES_EOD!AA89+MES_EOD!AB89</f>
        <v>0</v>
      </c>
      <c r="L89">
        <f>NDMC_EOD!AA89+NDMC_EOD!AB89</f>
        <v>-0.01</v>
      </c>
      <c r="M89">
        <f>TPDDL_EOD!AA89+TPDDL_EOD!AB89</f>
        <v>-7.0000000000000007E-2</v>
      </c>
      <c r="N89">
        <f t="shared" si="6"/>
        <v>-0.24000000000000002</v>
      </c>
      <c r="O89" s="113">
        <f t="shared" si="7"/>
        <v>-0.41000000000000003</v>
      </c>
      <c r="P89">
        <v>-0.27083333333333337</v>
      </c>
      <c r="Q89">
        <v>-0.16249999999999998</v>
      </c>
      <c r="R89">
        <v>0</v>
      </c>
      <c r="S89">
        <v>-2.7083333333333334E-2</v>
      </c>
      <c r="T89">
        <v>-0.18958333333333333</v>
      </c>
      <c r="U89" s="115">
        <f t="shared" si="8"/>
        <v>-0.65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-0.25</v>
      </c>
      <c r="F90">
        <f t="shared" si="10"/>
        <v>60</v>
      </c>
      <c r="G90">
        <f t="shared" si="11"/>
        <v>-0.65</v>
      </c>
      <c r="H90" s="113"/>
      <c r="I90">
        <f>BRPL_EOD!AA90+BRPL_EOD!AB90</f>
        <v>-0.1</v>
      </c>
      <c r="J90">
        <f>BYPL_EOD!AA90+BYPL_EOD!AB90</f>
        <v>-0.06</v>
      </c>
      <c r="K90">
        <f>MES_EOD!AA90+MES_EOD!AB90</f>
        <v>0</v>
      </c>
      <c r="L90">
        <f>NDMC_EOD!AA90+NDMC_EOD!AB90</f>
        <v>-0.01</v>
      </c>
      <c r="M90">
        <f>TPDDL_EOD!AA90+TPDDL_EOD!AB90</f>
        <v>-7.0000000000000007E-2</v>
      </c>
      <c r="N90">
        <f t="shared" si="6"/>
        <v>-0.24000000000000002</v>
      </c>
      <c r="O90" s="113">
        <f t="shared" si="7"/>
        <v>-0.41000000000000003</v>
      </c>
      <c r="P90">
        <v>-0.27083333333333337</v>
      </c>
      <c r="Q90">
        <v>-0.16249999999999998</v>
      </c>
      <c r="R90">
        <v>0</v>
      </c>
      <c r="S90">
        <v>-2.7083333333333334E-2</v>
      </c>
      <c r="T90">
        <v>-0.18958333333333333</v>
      </c>
      <c r="U90" s="115">
        <f t="shared" si="8"/>
        <v>-0.65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-0.25</v>
      </c>
      <c r="F91">
        <f t="shared" si="10"/>
        <v>60</v>
      </c>
      <c r="G91">
        <f t="shared" si="11"/>
        <v>-0.65</v>
      </c>
      <c r="H91" s="113"/>
      <c r="I91">
        <f>BRPL_EOD!AA91+BRPL_EOD!AB91</f>
        <v>-0.1</v>
      </c>
      <c r="J91">
        <f>BYPL_EOD!AA91+BYPL_EOD!AB91</f>
        <v>-0.06</v>
      </c>
      <c r="K91">
        <f>MES_EOD!AA91+MES_EOD!AB91</f>
        <v>0</v>
      </c>
      <c r="L91">
        <f>NDMC_EOD!AA91+NDMC_EOD!AB91</f>
        <v>-0.01</v>
      </c>
      <c r="M91">
        <f>TPDDL_EOD!AA91+TPDDL_EOD!AB91</f>
        <v>-7.0000000000000007E-2</v>
      </c>
      <c r="N91">
        <f t="shared" si="6"/>
        <v>-0.24000000000000002</v>
      </c>
      <c r="O91" s="113">
        <f t="shared" si="7"/>
        <v>-0.41000000000000003</v>
      </c>
      <c r="P91">
        <v>-0.27083333333333337</v>
      </c>
      <c r="Q91">
        <v>-0.16249999999999998</v>
      </c>
      <c r="R91">
        <v>0</v>
      </c>
      <c r="S91">
        <v>-2.7083333333333334E-2</v>
      </c>
      <c r="T91">
        <v>-0.18958333333333333</v>
      </c>
      <c r="U91" s="115">
        <f t="shared" si="8"/>
        <v>-0.65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-0.25</v>
      </c>
      <c r="F92">
        <f t="shared" si="10"/>
        <v>60</v>
      </c>
      <c r="G92">
        <f t="shared" si="11"/>
        <v>-0.65</v>
      </c>
      <c r="H92" s="113"/>
      <c r="I92">
        <f>BRPL_EOD!AA92+BRPL_EOD!AB92</f>
        <v>-0.1</v>
      </c>
      <c r="J92">
        <f>BYPL_EOD!AA92+BYPL_EOD!AB92</f>
        <v>-0.06</v>
      </c>
      <c r="K92">
        <f>MES_EOD!AA92+MES_EOD!AB92</f>
        <v>0</v>
      </c>
      <c r="L92">
        <f>NDMC_EOD!AA92+NDMC_EOD!AB92</f>
        <v>-0.01</v>
      </c>
      <c r="M92">
        <f>TPDDL_EOD!AA92+TPDDL_EOD!AB92</f>
        <v>-7.0000000000000007E-2</v>
      </c>
      <c r="N92">
        <f t="shared" si="6"/>
        <v>-0.24000000000000002</v>
      </c>
      <c r="O92" s="113">
        <f t="shared" si="7"/>
        <v>-0.41000000000000003</v>
      </c>
      <c r="P92">
        <v>-0.27083333333333337</v>
      </c>
      <c r="Q92">
        <v>-0.16249999999999998</v>
      </c>
      <c r="R92">
        <v>0</v>
      </c>
      <c r="S92">
        <v>-2.7083333333333334E-2</v>
      </c>
      <c r="T92">
        <v>-0.18958333333333333</v>
      </c>
      <c r="U92" s="115">
        <f t="shared" si="8"/>
        <v>-0.65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-0.25</v>
      </c>
      <c r="F93">
        <f t="shared" si="10"/>
        <v>60</v>
      </c>
      <c r="G93">
        <f t="shared" si="11"/>
        <v>-0.65</v>
      </c>
      <c r="H93" s="113"/>
      <c r="I93">
        <f>BRPL_EOD!AA93+BRPL_EOD!AB93</f>
        <v>-0.1</v>
      </c>
      <c r="J93">
        <f>BYPL_EOD!AA93+BYPL_EOD!AB93</f>
        <v>-0.06</v>
      </c>
      <c r="K93">
        <f>MES_EOD!AA93+MES_EOD!AB93</f>
        <v>0</v>
      </c>
      <c r="L93">
        <f>NDMC_EOD!AA93+NDMC_EOD!AB93</f>
        <v>-0.01</v>
      </c>
      <c r="M93">
        <f>TPDDL_EOD!AA93+TPDDL_EOD!AB93</f>
        <v>-7.0000000000000007E-2</v>
      </c>
      <c r="N93">
        <f t="shared" si="6"/>
        <v>-0.24000000000000002</v>
      </c>
      <c r="O93" s="113">
        <f t="shared" si="7"/>
        <v>-0.41000000000000003</v>
      </c>
      <c r="P93">
        <v>-0.27083333333333337</v>
      </c>
      <c r="Q93">
        <v>-0.16249999999999998</v>
      </c>
      <c r="R93">
        <v>0</v>
      </c>
      <c r="S93">
        <v>-2.7083333333333334E-2</v>
      </c>
      <c r="T93">
        <v>-0.18958333333333333</v>
      </c>
      <c r="U93" s="115">
        <f t="shared" si="8"/>
        <v>-0.65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-0.25</v>
      </c>
      <c r="F94">
        <f t="shared" si="10"/>
        <v>60</v>
      </c>
      <c r="G94">
        <f t="shared" si="11"/>
        <v>-0.65</v>
      </c>
      <c r="H94" s="113"/>
      <c r="I94">
        <f>BRPL_EOD!AA94+BRPL_EOD!AB94</f>
        <v>-0.1</v>
      </c>
      <c r="J94">
        <f>BYPL_EOD!AA94+BYPL_EOD!AB94</f>
        <v>-0.06</v>
      </c>
      <c r="K94">
        <f>MES_EOD!AA94+MES_EOD!AB94</f>
        <v>0</v>
      </c>
      <c r="L94">
        <f>NDMC_EOD!AA94+NDMC_EOD!AB94</f>
        <v>-0.01</v>
      </c>
      <c r="M94">
        <f>TPDDL_EOD!AA94+TPDDL_EOD!AB94</f>
        <v>-7.0000000000000007E-2</v>
      </c>
      <c r="N94">
        <f t="shared" si="6"/>
        <v>-0.24000000000000002</v>
      </c>
      <c r="O94" s="113">
        <f t="shared" si="7"/>
        <v>-0.41000000000000003</v>
      </c>
      <c r="P94">
        <v>-0.27083333333333337</v>
      </c>
      <c r="Q94">
        <v>-0.16249999999999998</v>
      </c>
      <c r="R94">
        <v>0</v>
      </c>
      <c r="S94">
        <v>-2.7083333333333334E-2</v>
      </c>
      <c r="T94">
        <v>-0.18958333333333333</v>
      </c>
      <c r="U94" s="115">
        <f t="shared" si="8"/>
        <v>-0.65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-0.25</v>
      </c>
      <c r="F95">
        <f t="shared" si="10"/>
        <v>60</v>
      </c>
      <c r="G95">
        <f t="shared" si="11"/>
        <v>-0.65</v>
      </c>
      <c r="H95" s="113"/>
      <c r="I95">
        <f>BRPL_EOD!AA95+BRPL_EOD!AB95</f>
        <v>-0.1</v>
      </c>
      <c r="J95">
        <f>BYPL_EOD!AA95+BYPL_EOD!AB95</f>
        <v>-0.06</v>
      </c>
      <c r="K95">
        <f>MES_EOD!AA95+MES_EOD!AB95</f>
        <v>0</v>
      </c>
      <c r="L95">
        <f>NDMC_EOD!AA95+NDMC_EOD!AB95</f>
        <v>-0.01</v>
      </c>
      <c r="M95">
        <f>TPDDL_EOD!AA95+TPDDL_EOD!AB95</f>
        <v>-7.0000000000000007E-2</v>
      </c>
      <c r="N95">
        <f t="shared" si="6"/>
        <v>-0.24000000000000002</v>
      </c>
      <c r="O95" s="113">
        <f t="shared" si="7"/>
        <v>-0.41000000000000003</v>
      </c>
      <c r="P95">
        <v>-0.27083333333333337</v>
      </c>
      <c r="Q95">
        <v>-0.16249999999999998</v>
      </c>
      <c r="R95">
        <v>0</v>
      </c>
      <c r="S95">
        <v>-2.7083333333333334E-2</v>
      </c>
      <c r="T95">
        <v>-0.18958333333333333</v>
      </c>
      <c r="U95" s="115">
        <f t="shared" si="8"/>
        <v>-0.65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-0.25</v>
      </c>
      <c r="F96">
        <f t="shared" si="10"/>
        <v>60</v>
      </c>
      <c r="G96">
        <f t="shared" si="11"/>
        <v>-0.65</v>
      </c>
      <c r="H96" s="113"/>
      <c r="I96">
        <f>BRPL_EOD!AA96+BRPL_EOD!AB96</f>
        <v>-0.1</v>
      </c>
      <c r="J96">
        <f>BYPL_EOD!AA96+BYPL_EOD!AB96</f>
        <v>-0.06</v>
      </c>
      <c r="K96">
        <f>MES_EOD!AA96+MES_EOD!AB96</f>
        <v>0</v>
      </c>
      <c r="L96">
        <f>NDMC_EOD!AA96+NDMC_EOD!AB96</f>
        <v>-0.01</v>
      </c>
      <c r="M96">
        <f>TPDDL_EOD!AA96+TPDDL_EOD!AB96</f>
        <v>-7.0000000000000007E-2</v>
      </c>
      <c r="N96">
        <f t="shared" si="6"/>
        <v>-0.24000000000000002</v>
      </c>
      <c r="O96" s="113">
        <f t="shared" si="7"/>
        <v>-0.41000000000000003</v>
      </c>
      <c r="P96">
        <v>-0.27083333333333337</v>
      </c>
      <c r="Q96">
        <v>-0.16249999999999998</v>
      </c>
      <c r="R96">
        <v>0</v>
      </c>
      <c r="S96">
        <v>-2.7083333333333334E-2</v>
      </c>
      <c r="T96">
        <v>-0.18958333333333333</v>
      </c>
      <c r="U96" s="115">
        <f t="shared" si="8"/>
        <v>-0.65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-0.25</v>
      </c>
      <c r="F97">
        <f t="shared" si="10"/>
        <v>60</v>
      </c>
      <c r="G97">
        <f t="shared" si="11"/>
        <v>-0.65</v>
      </c>
      <c r="H97" s="113"/>
      <c r="I97">
        <f>BRPL_EOD!AA97+BRPL_EOD!AB97</f>
        <v>-0.1</v>
      </c>
      <c r="J97">
        <f>BYPL_EOD!AA97+BYPL_EOD!AB97</f>
        <v>-0.06</v>
      </c>
      <c r="K97">
        <f>MES_EOD!AA97+MES_EOD!AB97</f>
        <v>0</v>
      </c>
      <c r="L97">
        <f>NDMC_EOD!AA97+NDMC_EOD!AB97</f>
        <v>-0.01</v>
      </c>
      <c r="M97">
        <f>TPDDL_EOD!AA97+TPDDL_EOD!AB97</f>
        <v>-7.0000000000000007E-2</v>
      </c>
      <c r="N97">
        <f t="shared" si="6"/>
        <v>-0.24000000000000002</v>
      </c>
      <c r="O97" s="113">
        <f t="shared" si="7"/>
        <v>-0.41000000000000003</v>
      </c>
      <c r="P97">
        <v>-0.27083333333333337</v>
      </c>
      <c r="Q97">
        <v>-0.16249999999999998</v>
      </c>
      <c r="R97">
        <v>0</v>
      </c>
      <c r="S97">
        <v>-2.7083333333333334E-2</v>
      </c>
      <c r="T97">
        <v>-0.18958333333333333</v>
      </c>
      <c r="U97" s="115">
        <f t="shared" si="8"/>
        <v>-0.65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-0.25</v>
      </c>
      <c r="F98">
        <f t="shared" si="10"/>
        <v>60</v>
      </c>
      <c r="G98">
        <f t="shared" si="11"/>
        <v>-0.65</v>
      </c>
      <c r="H98" s="113"/>
      <c r="I98">
        <f>BRPL_EOD!AA98+BRPL_EOD!AB98</f>
        <v>-0.1</v>
      </c>
      <c r="J98">
        <f>BYPL_EOD!AA98+BYPL_EOD!AB98</f>
        <v>-0.06</v>
      </c>
      <c r="K98">
        <f>MES_EOD!AA98+MES_EOD!AB98</f>
        <v>0</v>
      </c>
      <c r="L98">
        <f>NDMC_EOD!AA98+NDMC_EOD!AB98</f>
        <v>-0.01</v>
      </c>
      <c r="M98">
        <f>TPDDL_EOD!AA98+TPDDL_EOD!AB98</f>
        <v>-7.0000000000000007E-2</v>
      </c>
      <c r="N98">
        <f t="shared" si="6"/>
        <v>-0.24000000000000002</v>
      </c>
      <c r="O98" s="113">
        <f t="shared" si="7"/>
        <v>-0.41000000000000003</v>
      </c>
      <c r="P98">
        <v>-0.27083333333333337</v>
      </c>
      <c r="Q98">
        <v>-0.16249999999999998</v>
      </c>
      <c r="R98">
        <v>0</v>
      </c>
      <c r="S98">
        <v>-2.7083333333333334E-2</v>
      </c>
      <c r="T98">
        <v>-0.18958333333333333</v>
      </c>
      <c r="U98" s="115">
        <f t="shared" si="8"/>
        <v>-0.65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-1.2299999999999997E-2</v>
      </c>
      <c r="E99" s="115">
        <f t="shared" si="12"/>
        <v>-5.2500000000000003E-3</v>
      </c>
      <c r="F99" s="115">
        <f t="shared" si="12"/>
        <v>1.44</v>
      </c>
      <c r="G99" s="115">
        <f t="shared" si="12"/>
        <v>-1.755000000000002E-2</v>
      </c>
      <c r="H99" s="115"/>
      <c r="I99" s="115">
        <f t="shared" si="12"/>
        <v>-2.1099999999999973E-3</v>
      </c>
      <c r="J99" s="115">
        <f t="shared" si="12"/>
        <v>-1.2499999999999989E-3</v>
      </c>
      <c r="K99" s="115">
        <f t="shared" si="12"/>
        <v>0</v>
      </c>
      <c r="L99" s="115">
        <f t="shared" si="12"/>
        <v>-2.1000000000000014E-4</v>
      </c>
      <c r="M99" s="115">
        <f t="shared" si="12"/>
        <v>-1.4800000000000013E-3</v>
      </c>
      <c r="N99" s="115">
        <f t="shared" si="12"/>
        <v>-5.0499999999999963E-3</v>
      </c>
      <c r="O99" s="115">
        <f t="shared" si="12"/>
        <v>-1.2499999999999995E-2</v>
      </c>
      <c r="P99" s="115">
        <f t="shared" si="12"/>
        <v>-7.3241890476190398E-3</v>
      </c>
      <c r="Q99" s="115">
        <f t="shared" si="12"/>
        <v>-4.3139477551020471E-3</v>
      </c>
      <c r="R99" s="115">
        <f t="shared" si="12"/>
        <v>0</v>
      </c>
      <c r="S99" s="115">
        <f t="shared" si="12"/>
        <v>-7.4511292517006743E-4</v>
      </c>
      <c r="T99" s="115">
        <f t="shared" si="12"/>
        <v>-5.1456602721088526E-3</v>
      </c>
      <c r="U99" s="115">
        <f t="shared" si="12"/>
        <v>-1.7528910000000036E-2</v>
      </c>
      <c r="V99" s="115">
        <f t="shared" si="9"/>
        <v>-2.1089999999984038E-5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216.26</v>
      </c>
      <c r="E3">
        <f>BAWANA!AM3</f>
        <v>0</v>
      </c>
      <c r="F3">
        <f>(B3+C3)*0.8</f>
        <v>256</v>
      </c>
      <c r="G3">
        <f>(D3+E3)</f>
        <v>216.26</v>
      </c>
      <c r="H3" s="113"/>
      <c r="I3">
        <f>BRPL_EOD!AI3+BRPL_EOD!AJ3</f>
        <v>84</v>
      </c>
      <c r="J3">
        <f>BYPL_EOD!AI3+BYPL_EOD!AJ3</f>
        <v>48.37</v>
      </c>
      <c r="K3">
        <f>MES_EOD!AI3+MES_EOD!AJ3</f>
        <v>5.84</v>
      </c>
      <c r="L3">
        <f>NDMC_EOD!AI3+NDMC_EOD!AJ3</f>
        <v>19.600000000000001</v>
      </c>
      <c r="M3">
        <f>TPDDL_EOD!AI3+TPDDL_EOD!AJ3</f>
        <v>58.45</v>
      </c>
      <c r="N3">
        <f t="shared" ref="N3:N66" si="0">SUM(I3:M3)</f>
        <v>216.26</v>
      </c>
      <c r="O3" s="113">
        <f t="shared" ref="O3:O66" si="1">G3-N3</f>
        <v>0</v>
      </c>
      <c r="P3">
        <v>84</v>
      </c>
      <c r="Q3">
        <v>48.37</v>
      </c>
      <c r="R3">
        <v>5.84</v>
      </c>
      <c r="S3">
        <v>19.600000000000001</v>
      </c>
      <c r="T3">
        <v>58.45</v>
      </c>
      <c r="U3" s="115">
        <f t="shared" ref="U3:U66" si="2">SUM(P3:T3)</f>
        <v>216.26</v>
      </c>
      <c r="V3" s="113">
        <f t="shared" ref="V3:V66" si="3">G3-U3</f>
        <v>0</v>
      </c>
      <c r="Y3">
        <f>BAWANA!AW3+BAWANA!AX3</f>
        <v>26.87</v>
      </c>
      <c r="Z3">
        <f>BAWANA!BD3+BAWANA!BE3</f>
        <v>26.87</v>
      </c>
      <c r="AA3">
        <f>BAWANA!X3+BAWANA!Y3</f>
        <v>26.87</v>
      </c>
      <c r="AB3">
        <f>BAWANA!AE3+BAWANA!AF3</f>
        <v>26.87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216.26</v>
      </c>
      <c r="E4">
        <f>BAWANA!AM4</f>
        <v>0</v>
      </c>
      <c r="F4">
        <f t="shared" ref="F4:F67" si="4">(B4+C4)*0.8</f>
        <v>256</v>
      </c>
      <c r="G4">
        <f t="shared" ref="G4:G67" si="5">(D4+E4)</f>
        <v>216.26</v>
      </c>
      <c r="H4" s="113"/>
      <c r="I4">
        <f>BRPL_EOD!AI4+BRPL_EOD!AJ4</f>
        <v>84</v>
      </c>
      <c r="J4">
        <f>BYPL_EOD!AI4+BYPL_EOD!AJ4</f>
        <v>48.37</v>
      </c>
      <c r="K4">
        <f>MES_EOD!AI4+MES_EOD!AJ4</f>
        <v>5.84</v>
      </c>
      <c r="L4">
        <f>NDMC_EOD!AI4+NDMC_EOD!AJ4</f>
        <v>19.600000000000001</v>
      </c>
      <c r="M4">
        <f>TPDDL_EOD!AI4+TPDDL_EOD!AJ4</f>
        <v>58.45</v>
      </c>
      <c r="N4">
        <f t="shared" si="0"/>
        <v>216.26</v>
      </c>
      <c r="O4" s="113">
        <f t="shared" si="1"/>
        <v>0</v>
      </c>
      <c r="P4">
        <v>84</v>
      </c>
      <c r="Q4">
        <v>48.37</v>
      </c>
      <c r="R4">
        <v>5.84</v>
      </c>
      <c r="S4">
        <v>19.600000000000001</v>
      </c>
      <c r="T4">
        <v>58.45</v>
      </c>
      <c r="U4" s="115">
        <f t="shared" si="2"/>
        <v>216.26</v>
      </c>
      <c r="V4" s="113">
        <f t="shared" si="3"/>
        <v>0</v>
      </c>
      <c r="Y4">
        <f>BAWANA!AW4+BAWANA!AX4</f>
        <v>26.87</v>
      </c>
      <c r="Z4">
        <f>BAWANA!BD4+BAWANA!BE4</f>
        <v>26.87</v>
      </c>
      <c r="AA4">
        <f>BAWANA!X4+BAWANA!Y4</f>
        <v>26.87</v>
      </c>
      <c r="AB4">
        <f>BAWANA!AE4+BAWANA!AF4</f>
        <v>26.87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3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3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5">
        <f t="shared" si="2"/>
        <v>216.26</v>
      </c>
      <c r="V5" s="113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3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3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5">
        <f t="shared" si="2"/>
        <v>216.26</v>
      </c>
      <c r="V6" s="113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3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3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5">
        <f t="shared" si="2"/>
        <v>216.26</v>
      </c>
      <c r="V7" s="113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3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3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5">
        <f t="shared" si="2"/>
        <v>216.26</v>
      </c>
      <c r="V8" s="113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224.15999999999997</v>
      </c>
      <c r="E26">
        <f>BAWANA!AM26</f>
        <v>0</v>
      </c>
      <c r="F26">
        <f t="shared" si="4"/>
        <v>256</v>
      </c>
      <c r="G26">
        <f t="shared" si="5"/>
        <v>224.15999999999997</v>
      </c>
      <c r="H26" s="113"/>
      <c r="I26">
        <f>BRPL_EOD!AI26+BRPL_EOD!AJ26</f>
        <v>84</v>
      </c>
      <c r="J26">
        <f>BYPL_EOD!AI26+BYPL_EOD!AJ26</f>
        <v>48</v>
      </c>
      <c r="K26">
        <f>MES_EOD!AI26+MES_EOD!AJ26</f>
        <v>5.84</v>
      </c>
      <c r="L26">
        <f>NDMC_EOD!AI26+NDMC_EOD!AJ26</f>
        <v>16.72</v>
      </c>
      <c r="M26">
        <f>TPDDL_EOD!AI26+TPDDL_EOD!AJ26</f>
        <v>69.61</v>
      </c>
      <c r="N26">
        <f t="shared" si="0"/>
        <v>224.17000000000002</v>
      </c>
      <c r="O26" s="113">
        <f t="shared" si="1"/>
        <v>-1.0000000000047748E-2</v>
      </c>
      <c r="P26">
        <v>83.996252843823868</v>
      </c>
      <c r="Q26">
        <v>47.997858767899352</v>
      </c>
      <c r="R26">
        <v>5.8397394834277545</v>
      </c>
      <c r="S26">
        <v>16.719254137484938</v>
      </c>
      <c r="T26">
        <v>69.606894767364039</v>
      </c>
      <c r="U26" s="115">
        <f t="shared" si="2"/>
        <v>224.15999999999997</v>
      </c>
      <c r="V26" s="113">
        <f t="shared" si="3"/>
        <v>0</v>
      </c>
      <c r="Y26">
        <f>BAWANA!AW26+BAWANA!AX26</f>
        <v>22.92</v>
      </c>
      <c r="Z26">
        <f>BAWANA!BD26+BAWANA!BE26</f>
        <v>22.92</v>
      </c>
      <c r="AA26">
        <f>BAWANA!X26+BAWANA!Y26</f>
        <v>22.92</v>
      </c>
      <c r="AB26">
        <f>BAWANA!AE26+BAWANA!AF26</f>
        <v>22.92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220.32999999999998</v>
      </c>
      <c r="E27">
        <f>BAWANA!AM27</f>
        <v>0</v>
      </c>
      <c r="F27">
        <f t="shared" si="4"/>
        <v>256</v>
      </c>
      <c r="G27">
        <f t="shared" si="5"/>
        <v>220.32999999999998</v>
      </c>
      <c r="H27" s="113"/>
      <c r="I27">
        <f>BRPL_EOD!AI27+BRPL_EOD!AJ27</f>
        <v>84</v>
      </c>
      <c r="J27">
        <f>BYPL_EOD!AI27+BYPL_EOD!AJ27</f>
        <v>48</v>
      </c>
      <c r="K27">
        <f>MES_EOD!AI27+MES_EOD!AJ27</f>
        <v>5.84</v>
      </c>
      <c r="L27">
        <f>NDMC_EOD!AI27+NDMC_EOD!AJ27</f>
        <v>12.89</v>
      </c>
      <c r="M27">
        <f>TPDDL_EOD!AI27+TPDDL_EOD!AJ27</f>
        <v>69.61</v>
      </c>
      <c r="N27">
        <f t="shared" si="0"/>
        <v>220.34000000000003</v>
      </c>
      <c r="O27" s="113">
        <f t="shared" si="1"/>
        <v>-1.0000000000047748E-2</v>
      </c>
      <c r="P27">
        <v>83.996187709902856</v>
      </c>
      <c r="Q27">
        <v>47.997821548515923</v>
      </c>
      <c r="R27">
        <v>5.8397349550694369</v>
      </c>
      <c r="S27">
        <v>12.889414995007714</v>
      </c>
      <c r="T27">
        <v>69.606840791504027</v>
      </c>
      <c r="U27" s="115">
        <f t="shared" si="2"/>
        <v>220.32999999999996</v>
      </c>
      <c r="V27" s="113">
        <f t="shared" si="3"/>
        <v>0</v>
      </c>
      <c r="Y27">
        <f>BAWANA!AW27+BAWANA!AX27</f>
        <v>17.670000000000002</v>
      </c>
      <c r="Z27">
        <f>BAWANA!BD27+BAWANA!BE27</f>
        <v>32</v>
      </c>
      <c r="AA27">
        <f>BAWANA!X27+BAWANA!Y27</f>
        <v>17.670000000000002</v>
      </c>
      <c r="AB27">
        <f>BAWANA!AE27+BAWANA!AF27</f>
        <v>32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225.88</v>
      </c>
      <c r="E28">
        <f>BAWANA!AM28</f>
        <v>0</v>
      </c>
      <c r="F28">
        <f t="shared" si="4"/>
        <v>256</v>
      </c>
      <c r="G28">
        <f t="shared" si="5"/>
        <v>225.88</v>
      </c>
      <c r="H28" s="113"/>
      <c r="I28">
        <f>BRPL_EOD!AI28+BRPL_EOD!AJ28</f>
        <v>84</v>
      </c>
      <c r="J28">
        <f>BYPL_EOD!AI28+BYPL_EOD!AJ28</f>
        <v>57.6</v>
      </c>
      <c r="K28">
        <f>MES_EOD!AI28+MES_EOD!AJ28</f>
        <v>5.84</v>
      </c>
      <c r="L28">
        <f>NDMC_EOD!AI28+NDMC_EOD!AJ28</f>
        <v>8.84</v>
      </c>
      <c r="M28">
        <f>TPDDL_EOD!AI28+TPDDL_EOD!AJ28</f>
        <v>69.61</v>
      </c>
      <c r="N28">
        <f t="shared" si="0"/>
        <v>225.89</v>
      </c>
      <c r="O28" s="113">
        <f t="shared" si="1"/>
        <v>-9.9999999999909051E-3</v>
      </c>
      <c r="P28">
        <v>83.996281375890931</v>
      </c>
      <c r="Q28">
        <v>57.597450086325203</v>
      </c>
      <c r="R28">
        <v>5.8397414670857497</v>
      </c>
      <c r="S28">
        <v>8.8396086590818541</v>
      </c>
      <c r="T28">
        <v>69.606918411616277</v>
      </c>
      <c r="U28" s="115">
        <f t="shared" si="2"/>
        <v>225.88000000000002</v>
      </c>
      <c r="V28" s="113">
        <f t="shared" si="3"/>
        <v>0</v>
      </c>
      <c r="Y28">
        <f>BAWANA!AW28+BAWANA!AX28</f>
        <v>12.12</v>
      </c>
      <c r="Z28">
        <f>BAWANA!BD28+BAWANA!BE28</f>
        <v>32</v>
      </c>
      <c r="AA28">
        <f>BAWANA!X28+BAWANA!Y28</f>
        <v>12.12</v>
      </c>
      <c r="AB28">
        <f>BAWANA!AE28+BAWANA!AF28</f>
        <v>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217.04000000000002</v>
      </c>
      <c r="E29">
        <f>BAWANA!AM29</f>
        <v>0</v>
      </c>
      <c r="F29">
        <f t="shared" si="4"/>
        <v>256</v>
      </c>
      <c r="G29">
        <f t="shared" si="5"/>
        <v>217.04000000000002</v>
      </c>
      <c r="H29" s="113"/>
      <c r="I29">
        <f>BRPL_EOD!AI29+BRPL_EOD!AJ29</f>
        <v>84</v>
      </c>
      <c r="J29">
        <f>BYPL_EOD!AI29+BYPL_EOD!AJ29</f>
        <v>57.6</v>
      </c>
      <c r="K29">
        <f>MES_EOD!AI29+MES_EOD!AJ29</f>
        <v>5.84</v>
      </c>
      <c r="L29">
        <f>NDMC_EOD!AI29+NDMC_EOD!AJ29</f>
        <v>0</v>
      </c>
      <c r="M29">
        <f>TPDDL_EOD!AI29+TPDDL_EOD!AJ29</f>
        <v>69.61</v>
      </c>
      <c r="N29">
        <f t="shared" si="0"/>
        <v>217.05</v>
      </c>
      <c r="O29" s="113">
        <f t="shared" si="1"/>
        <v>-9.9999999999909051E-3</v>
      </c>
      <c r="P29">
        <v>83.996129923980646</v>
      </c>
      <c r="Q29">
        <v>57.597346233586734</v>
      </c>
      <c r="R29">
        <v>5.8397309375719884</v>
      </c>
      <c r="S29">
        <v>0</v>
      </c>
      <c r="T29">
        <v>69.60679290486064</v>
      </c>
      <c r="U29" s="115">
        <f t="shared" si="2"/>
        <v>217.04000000000002</v>
      </c>
      <c r="V29" s="113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232.64999999999998</v>
      </c>
      <c r="E30">
        <f>BAWANA!AM30</f>
        <v>0</v>
      </c>
      <c r="F30">
        <f t="shared" si="4"/>
        <v>256</v>
      </c>
      <c r="G30">
        <f t="shared" si="5"/>
        <v>232.64999999999998</v>
      </c>
      <c r="H30" s="113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0</v>
      </c>
      <c r="M30">
        <f>TPDDL_EOD!AI30+TPDDL_EOD!AJ30</f>
        <v>69.61</v>
      </c>
      <c r="N30">
        <f t="shared" si="0"/>
        <v>232.66000000000003</v>
      </c>
      <c r="O30" s="113">
        <f t="shared" si="1"/>
        <v>-1.0000000000047748E-2</v>
      </c>
      <c r="P30">
        <v>99.605718645233367</v>
      </c>
      <c r="Q30">
        <v>57.597524284363438</v>
      </c>
      <c r="R30">
        <v>5.8397489899424038</v>
      </c>
      <c r="S30">
        <v>0</v>
      </c>
      <c r="T30">
        <v>69.607008080460744</v>
      </c>
      <c r="U30" s="115">
        <f t="shared" si="2"/>
        <v>232.64999999999992</v>
      </c>
      <c r="V30" s="113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</v>
      </c>
      <c r="E31">
        <f>BAWANA!AM31</f>
        <v>0</v>
      </c>
      <c r="F31">
        <f t="shared" si="4"/>
        <v>256</v>
      </c>
      <c r="G31">
        <f t="shared" si="5"/>
        <v>248</v>
      </c>
      <c r="H31" s="113"/>
      <c r="I31">
        <f>BRPL_EOD!AI31+BRPL_EOD!AJ31</f>
        <v>119.11</v>
      </c>
      <c r="J31">
        <f>BYPL_EOD!AI31+BYPL_EOD!AJ31</f>
        <v>55.8</v>
      </c>
      <c r="K31">
        <f>MES_EOD!AI31+MES_EOD!AJ31</f>
        <v>5.65</v>
      </c>
      <c r="L31">
        <f>NDMC_EOD!AI31+NDMC_EOD!AJ31</f>
        <v>0</v>
      </c>
      <c r="M31">
        <f>TPDDL_EOD!AI31+TPDDL_EOD!AJ31</f>
        <v>67.430000000000007</v>
      </c>
      <c r="N31">
        <f t="shared" si="0"/>
        <v>247.99</v>
      </c>
      <c r="O31" s="113">
        <f t="shared" si="1"/>
        <v>9.9999999999909051E-3</v>
      </c>
      <c r="P31">
        <v>119.11</v>
      </c>
      <c r="Q31">
        <v>55.802564236879547</v>
      </c>
      <c r="R31">
        <v>5.6502581974247024</v>
      </c>
      <c r="S31">
        <v>4.0797849342018092E-3</v>
      </c>
      <c r="T31">
        <v>67.433097780761543</v>
      </c>
      <c r="U31" s="115">
        <f t="shared" si="2"/>
        <v>248</v>
      </c>
      <c r="V31" s="113">
        <f t="shared" si="3"/>
        <v>0</v>
      </c>
      <c r="Y31">
        <f>BAWANA!AW31+BAWANA!AX31</f>
        <v>31</v>
      </c>
      <c r="Z31">
        <f>BAWANA!BD31+BAWANA!BE31</f>
        <v>31</v>
      </c>
      <c r="AA31">
        <f>BAWANA!X31+BAWANA!Y31</f>
        <v>31</v>
      </c>
      <c r="AB31">
        <f>BAWANA!AE31+BAWANA!AF31</f>
        <v>31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</v>
      </c>
      <c r="E32">
        <f>BAWANA!AM32</f>
        <v>0</v>
      </c>
      <c r="F32">
        <f t="shared" si="4"/>
        <v>256</v>
      </c>
      <c r="G32">
        <f t="shared" si="5"/>
        <v>248</v>
      </c>
      <c r="H32" s="113"/>
      <c r="I32">
        <f>BRPL_EOD!AI32+BRPL_EOD!AJ32</f>
        <v>119.11</v>
      </c>
      <c r="J32">
        <f>BYPL_EOD!AI32+BYPL_EOD!AJ32</f>
        <v>55.8</v>
      </c>
      <c r="K32">
        <f>MES_EOD!AI32+MES_EOD!AJ32</f>
        <v>5.65</v>
      </c>
      <c r="L32">
        <f>NDMC_EOD!AI32+NDMC_EOD!AJ32</f>
        <v>0</v>
      </c>
      <c r="M32">
        <f>TPDDL_EOD!AI32+TPDDL_EOD!AJ32</f>
        <v>67.430000000000007</v>
      </c>
      <c r="N32">
        <f t="shared" si="0"/>
        <v>247.99</v>
      </c>
      <c r="O32" s="113">
        <f t="shared" si="1"/>
        <v>9.9999999999909051E-3</v>
      </c>
      <c r="P32">
        <v>119.11</v>
      </c>
      <c r="Q32">
        <v>55.802564236879547</v>
      </c>
      <c r="R32">
        <v>5.6502581974247024</v>
      </c>
      <c r="S32">
        <v>4.0797849342018092E-3</v>
      </c>
      <c r="T32">
        <v>67.433097780761543</v>
      </c>
      <c r="U32" s="115">
        <f t="shared" si="2"/>
        <v>248</v>
      </c>
      <c r="V32" s="113">
        <f t="shared" si="3"/>
        <v>0</v>
      </c>
      <c r="Y32">
        <f>BAWANA!AW32+BAWANA!AX32</f>
        <v>31</v>
      </c>
      <c r="Z32">
        <f>BAWANA!BD32+BAWANA!BE32</f>
        <v>31</v>
      </c>
      <c r="AA32">
        <f>BAWANA!X32+BAWANA!Y32</f>
        <v>31</v>
      </c>
      <c r="AB32">
        <f>BAWANA!AE32+BAWANA!AF32</f>
        <v>31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</v>
      </c>
      <c r="E33">
        <f>BAWANA!AM33</f>
        <v>0</v>
      </c>
      <c r="F33">
        <f t="shared" si="4"/>
        <v>256</v>
      </c>
      <c r="G33">
        <f t="shared" si="5"/>
        <v>248</v>
      </c>
      <c r="H33" s="113"/>
      <c r="I33">
        <f>BRPL_EOD!AI33+BRPL_EOD!AJ33</f>
        <v>119.11</v>
      </c>
      <c r="J33">
        <f>BYPL_EOD!AI33+BYPL_EOD!AJ33</f>
        <v>55.8</v>
      </c>
      <c r="K33">
        <f>MES_EOD!AI33+MES_EOD!AJ33</f>
        <v>5.65</v>
      </c>
      <c r="L33">
        <f>NDMC_EOD!AI33+NDMC_EOD!AJ33</f>
        <v>0</v>
      </c>
      <c r="M33">
        <f>TPDDL_EOD!AI33+TPDDL_EOD!AJ33</f>
        <v>67.430000000000007</v>
      </c>
      <c r="N33">
        <f t="shared" si="0"/>
        <v>247.99</v>
      </c>
      <c r="O33" s="113">
        <f t="shared" si="1"/>
        <v>9.9999999999909051E-3</v>
      </c>
      <c r="P33">
        <v>119.11</v>
      </c>
      <c r="Q33">
        <v>55.802564236879547</v>
      </c>
      <c r="R33">
        <v>5.6502581974247024</v>
      </c>
      <c r="S33">
        <v>4.0797849342018092E-3</v>
      </c>
      <c r="T33">
        <v>67.433097780761543</v>
      </c>
      <c r="U33" s="115">
        <f t="shared" si="2"/>
        <v>248</v>
      </c>
      <c r="V33" s="113">
        <f t="shared" si="3"/>
        <v>0</v>
      </c>
      <c r="Y33">
        <f>BAWANA!AW33+BAWANA!AX33</f>
        <v>31</v>
      </c>
      <c r="Z33">
        <f>BAWANA!BD33+BAWANA!BE33</f>
        <v>31</v>
      </c>
      <c r="AA33">
        <f>BAWANA!X33+BAWANA!Y33</f>
        <v>31</v>
      </c>
      <c r="AB33">
        <f>BAWANA!AE33+BAWANA!AF33</f>
        <v>31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</v>
      </c>
      <c r="E34">
        <f>BAWANA!AM34</f>
        <v>0</v>
      </c>
      <c r="F34">
        <f t="shared" si="4"/>
        <v>256</v>
      </c>
      <c r="G34">
        <f t="shared" si="5"/>
        <v>248</v>
      </c>
      <c r="H34" s="113"/>
      <c r="I34">
        <f>BRPL_EOD!AI34+BRPL_EOD!AJ34</f>
        <v>119.11</v>
      </c>
      <c r="J34">
        <f>BYPL_EOD!AI34+BYPL_EOD!AJ34</f>
        <v>55.8</v>
      </c>
      <c r="K34">
        <f>MES_EOD!AI34+MES_EOD!AJ34</f>
        <v>5.65</v>
      </c>
      <c r="L34">
        <f>NDMC_EOD!AI34+NDMC_EOD!AJ34</f>
        <v>0</v>
      </c>
      <c r="M34">
        <f>TPDDL_EOD!AI34+TPDDL_EOD!AJ34</f>
        <v>67.430000000000007</v>
      </c>
      <c r="N34">
        <f t="shared" si="0"/>
        <v>247.99</v>
      </c>
      <c r="O34" s="113">
        <f t="shared" si="1"/>
        <v>9.9999999999909051E-3</v>
      </c>
      <c r="P34">
        <v>119.11</v>
      </c>
      <c r="Q34">
        <v>55.802564236879547</v>
      </c>
      <c r="R34">
        <v>5.6502581974247024</v>
      </c>
      <c r="S34">
        <v>4.0797849342018092E-3</v>
      </c>
      <c r="T34">
        <v>67.433097780761543</v>
      </c>
      <c r="U34" s="115">
        <f t="shared" si="2"/>
        <v>248</v>
      </c>
      <c r="V34" s="113">
        <f t="shared" si="3"/>
        <v>0</v>
      </c>
      <c r="Y34">
        <f>BAWANA!AW34+BAWANA!AX34</f>
        <v>31</v>
      </c>
      <c r="Z34">
        <f>BAWANA!BD34+BAWANA!BE34</f>
        <v>31</v>
      </c>
      <c r="AA34">
        <f>BAWANA!X34+BAWANA!Y34</f>
        <v>31</v>
      </c>
      <c r="AB34">
        <f>BAWANA!AE34+BAWANA!AF34</f>
        <v>31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232.64999999999998</v>
      </c>
      <c r="E35">
        <f>BAWANA!AM35</f>
        <v>0</v>
      </c>
      <c r="F35">
        <f t="shared" si="4"/>
        <v>256</v>
      </c>
      <c r="G35">
        <f t="shared" si="5"/>
        <v>232.64999999999998</v>
      </c>
      <c r="H35" s="113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0</v>
      </c>
      <c r="M35">
        <f>TPDDL_EOD!AI35+TPDDL_EOD!AJ35</f>
        <v>69.61</v>
      </c>
      <c r="N35">
        <f t="shared" si="0"/>
        <v>232.66000000000003</v>
      </c>
      <c r="O35" s="113">
        <f t="shared" si="1"/>
        <v>-1.0000000000047748E-2</v>
      </c>
      <c r="P35">
        <v>99.605718645233367</v>
      </c>
      <c r="Q35">
        <v>57.597524284363438</v>
      </c>
      <c r="R35">
        <v>5.8397489899424038</v>
      </c>
      <c r="S35">
        <v>0</v>
      </c>
      <c r="T35">
        <v>69.607008080460744</v>
      </c>
      <c r="U35" s="115">
        <f t="shared" si="2"/>
        <v>232.64999999999992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232.64999999999998</v>
      </c>
      <c r="E36">
        <f>BAWANA!AM36</f>
        <v>0</v>
      </c>
      <c r="F36">
        <f t="shared" si="4"/>
        <v>256</v>
      </c>
      <c r="G36">
        <f t="shared" si="5"/>
        <v>232.64999999999998</v>
      </c>
      <c r="H36" s="113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0</v>
      </c>
      <c r="M36">
        <f>TPDDL_EOD!AI36+TPDDL_EOD!AJ36</f>
        <v>69.61</v>
      </c>
      <c r="N36">
        <f t="shared" si="0"/>
        <v>232.66000000000003</v>
      </c>
      <c r="O36" s="113">
        <f t="shared" si="1"/>
        <v>-1.0000000000047748E-2</v>
      </c>
      <c r="P36">
        <v>99.605718645233367</v>
      </c>
      <c r="Q36">
        <v>57.597524284363438</v>
      </c>
      <c r="R36">
        <v>5.8397489899424038</v>
      </c>
      <c r="S36">
        <v>0</v>
      </c>
      <c r="T36">
        <v>69.607008080460744</v>
      </c>
      <c r="U36" s="115">
        <f t="shared" si="2"/>
        <v>232.64999999999992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234.91000000000003</v>
      </c>
      <c r="E37">
        <f>BAWANA!AM37</f>
        <v>0</v>
      </c>
      <c r="F37">
        <f t="shared" si="4"/>
        <v>256</v>
      </c>
      <c r="G37">
        <f t="shared" si="5"/>
        <v>234.91000000000003</v>
      </c>
      <c r="H37" s="113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2.2599999999999998</v>
      </c>
      <c r="M37">
        <f>TPDDL_EOD!AI37+TPDDL_EOD!AJ37</f>
        <v>69.61</v>
      </c>
      <c r="N37">
        <f t="shared" si="0"/>
        <v>234.92000000000002</v>
      </c>
      <c r="O37" s="113">
        <f t="shared" si="1"/>
        <v>-9.9999999999909051E-3</v>
      </c>
      <c r="P37">
        <v>99.605759833134684</v>
      </c>
      <c r="Q37">
        <v>57.597548101481358</v>
      </c>
      <c r="R37">
        <v>5.8397514047335264</v>
      </c>
      <c r="S37">
        <v>2.2599037970372891</v>
      </c>
      <c r="T37">
        <v>69.607036863613146</v>
      </c>
      <c r="U37" s="115">
        <f t="shared" si="2"/>
        <v>234.91000000000003</v>
      </c>
      <c r="V37" s="113">
        <f t="shared" si="3"/>
        <v>0</v>
      </c>
      <c r="Y37">
        <f>BAWANA!AW37+BAWANA!AX37</f>
        <v>3.09</v>
      </c>
      <c r="Z37">
        <f>BAWANA!BD37+BAWANA!BE37</f>
        <v>32</v>
      </c>
      <c r="AA37">
        <f>BAWANA!X37+BAWANA!Y37</f>
        <v>3.09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229.36</v>
      </c>
      <c r="E38">
        <f>BAWANA!AM38</f>
        <v>0</v>
      </c>
      <c r="F38">
        <f t="shared" si="4"/>
        <v>256</v>
      </c>
      <c r="G38">
        <f t="shared" si="5"/>
        <v>229.36</v>
      </c>
      <c r="H38" s="113"/>
      <c r="I38">
        <f>BRPL_EOD!AI38+BRPL_EOD!AJ38</f>
        <v>99.61</v>
      </c>
      <c r="J38">
        <f>BYPL_EOD!AI38+BYPL_EOD!AJ38</f>
        <v>48</v>
      </c>
      <c r="K38">
        <f>MES_EOD!AI38+MES_EOD!AJ38</f>
        <v>5.84</v>
      </c>
      <c r="L38">
        <f>NDMC_EOD!AI38+NDMC_EOD!AJ38</f>
        <v>6.31</v>
      </c>
      <c r="M38">
        <f>TPDDL_EOD!AI38+TPDDL_EOD!AJ38</f>
        <v>69.61</v>
      </c>
      <c r="N38">
        <f t="shared" si="0"/>
        <v>229.37</v>
      </c>
      <c r="O38" s="113">
        <f t="shared" si="1"/>
        <v>-9.9999999999909051E-3</v>
      </c>
      <c r="P38">
        <v>99.605657235035096</v>
      </c>
      <c r="Q38">
        <v>47.997907311331041</v>
      </c>
      <c r="R38">
        <v>5.8397453895452767</v>
      </c>
      <c r="S38">
        <v>6.3097248986353929</v>
      </c>
      <c r="T38">
        <v>69.606965165453204</v>
      </c>
      <c r="U38" s="115">
        <f t="shared" si="2"/>
        <v>229.35999999999999</v>
      </c>
      <c r="V38" s="113">
        <f t="shared" si="3"/>
        <v>0</v>
      </c>
      <c r="Y38">
        <f>BAWANA!AW38+BAWANA!AX38</f>
        <v>8.64</v>
      </c>
      <c r="Z38">
        <f>BAWANA!BD38+BAWANA!BE38</f>
        <v>32</v>
      </c>
      <c r="AA38">
        <f>BAWANA!X38+BAWANA!Y38</f>
        <v>8.64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229.36</v>
      </c>
      <c r="E39">
        <f>BAWANA!AM39</f>
        <v>0</v>
      </c>
      <c r="F39">
        <f t="shared" si="4"/>
        <v>256</v>
      </c>
      <c r="G39">
        <f t="shared" si="5"/>
        <v>229.36</v>
      </c>
      <c r="H39" s="113"/>
      <c r="I39">
        <f>BRPL_EOD!AI39+BRPL_EOD!AJ39</f>
        <v>99.61</v>
      </c>
      <c r="J39">
        <f>BYPL_EOD!AI39+BYPL_EOD!AJ39</f>
        <v>48</v>
      </c>
      <c r="K39">
        <f>MES_EOD!AI39+MES_EOD!AJ39</f>
        <v>5.84</v>
      </c>
      <c r="L39">
        <f>NDMC_EOD!AI39+NDMC_EOD!AJ39</f>
        <v>6.31</v>
      </c>
      <c r="M39">
        <f>TPDDL_EOD!AI39+TPDDL_EOD!AJ39</f>
        <v>69.61</v>
      </c>
      <c r="N39">
        <f t="shared" si="0"/>
        <v>229.37</v>
      </c>
      <c r="O39" s="113">
        <f t="shared" si="1"/>
        <v>-9.9999999999909051E-3</v>
      </c>
      <c r="P39">
        <v>99.605657235035096</v>
      </c>
      <c r="Q39">
        <v>47.997907311331041</v>
      </c>
      <c r="R39">
        <v>5.8397453895452767</v>
      </c>
      <c r="S39">
        <v>6.3097248986353929</v>
      </c>
      <c r="T39">
        <v>69.606965165453204</v>
      </c>
      <c r="U39" s="115">
        <f t="shared" si="2"/>
        <v>229.35999999999999</v>
      </c>
      <c r="V39" s="113">
        <f t="shared" si="3"/>
        <v>0</v>
      </c>
      <c r="Y39">
        <f>BAWANA!AW39+BAWANA!AX39</f>
        <v>8.64</v>
      </c>
      <c r="Z39">
        <f>BAWANA!BD39+BAWANA!BE39</f>
        <v>32</v>
      </c>
      <c r="AA39">
        <f>BAWANA!X39+BAWANA!Y39</f>
        <v>8.64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229.36</v>
      </c>
      <c r="E40">
        <f>BAWANA!AM40</f>
        <v>0</v>
      </c>
      <c r="F40">
        <f t="shared" si="4"/>
        <v>256</v>
      </c>
      <c r="G40">
        <f t="shared" si="5"/>
        <v>229.36</v>
      </c>
      <c r="H40" s="113"/>
      <c r="I40">
        <f>BRPL_EOD!AI40+BRPL_EOD!AJ40</f>
        <v>99.61</v>
      </c>
      <c r="J40">
        <f>BYPL_EOD!AI40+BYPL_EOD!AJ40</f>
        <v>48</v>
      </c>
      <c r="K40">
        <f>MES_EOD!AI40+MES_EOD!AJ40</f>
        <v>5.84</v>
      </c>
      <c r="L40">
        <f>NDMC_EOD!AI40+NDMC_EOD!AJ40</f>
        <v>6.31</v>
      </c>
      <c r="M40">
        <f>TPDDL_EOD!AI40+TPDDL_EOD!AJ40</f>
        <v>69.61</v>
      </c>
      <c r="N40">
        <f t="shared" si="0"/>
        <v>229.37</v>
      </c>
      <c r="O40" s="113">
        <f t="shared" si="1"/>
        <v>-9.9999999999909051E-3</v>
      </c>
      <c r="P40">
        <v>99.605657235035096</v>
      </c>
      <c r="Q40">
        <v>47.997907311331041</v>
      </c>
      <c r="R40">
        <v>5.8397453895452767</v>
      </c>
      <c r="S40">
        <v>6.3097248986353929</v>
      </c>
      <c r="T40">
        <v>69.606965165453204</v>
      </c>
      <c r="U40" s="115">
        <f t="shared" si="2"/>
        <v>229.35999999999999</v>
      </c>
      <c r="V40" s="113">
        <f t="shared" si="3"/>
        <v>0</v>
      </c>
      <c r="Y40">
        <f>BAWANA!AW40+BAWANA!AX40</f>
        <v>8.64</v>
      </c>
      <c r="Z40">
        <f>BAWANA!BD40+BAWANA!BE40</f>
        <v>32</v>
      </c>
      <c r="AA40">
        <f>BAWANA!X40+BAWANA!Y40</f>
        <v>8.64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220.32999999999998</v>
      </c>
      <c r="E41">
        <f>BAWANA!AM41</f>
        <v>0</v>
      </c>
      <c r="F41">
        <f t="shared" si="4"/>
        <v>256</v>
      </c>
      <c r="G41">
        <f t="shared" si="5"/>
        <v>220.32999999999998</v>
      </c>
      <c r="H41" s="113"/>
      <c r="I41">
        <f>BRPL_EOD!AI41+BRPL_EOD!AJ41</f>
        <v>84</v>
      </c>
      <c r="J41">
        <f>BYPL_EOD!AI41+BYPL_EOD!AJ41</f>
        <v>48</v>
      </c>
      <c r="K41">
        <f>MES_EOD!AI41+MES_EOD!AJ41</f>
        <v>5.84</v>
      </c>
      <c r="L41">
        <f>NDMC_EOD!AI41+NDMC_EOD!AJ41</f>
        <v>12.89</v>
      </c>
      <c r="M41">
        <f>TPDDL_EOD!AI41+TPDDL_EOD!AJ41</f>
        <v>69.61</v>
      </c>
      <c r="N41">
        <f t="shared" si="0"/>
        <v>220.34000000000003</v>
      </c>
      <c r="O41" s="113">
        <f t="shared" si="1"/>
        <v>-1.0000000000047748E-2</v>
      </c>
      <c r="P41">
        <v>83.996187709902856</v>
      </c>
      <c r="Q41">
        <v>47.997821548515923</v>
      </c>
      <c r="R41">
        <v>5.8397349550694369</v>
      </c>
      <c r="S41">
        <v>12.889414995007714</v>
      </c>
      <c r="T41">
        <v>69.606840791504027</v>
      </c>
      <c r="U41" s="115">
        <f t="shared" si="2"/>
        <v>220.32999999999996</v>
      </c>
      <c r="V41" s="113">
        <f t="shared" si="3"/>
        <v>0</v>
      </c>
      <c r="Y41">
        <f>BAWANA!AW41+BAWANA!AX41</f>
        <v>17.670000000000002</v>
      </c>
      <c r="Z41">
        <f>BAWANA!BD41+BAWANA!BE41</f>
        <v>32</v>
      </c>
      <c r="AA41">
        <f>BAWANA!X41+BAWANA!Y41</f>
        <v>17.670000000000002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220.32999999999998</v>
      </c>
      <c r="E42">
        <f>BAWANA!AM42</f>
        <v>0</v>
      </c>
      <c r="F42">
        <f t="shared" si="4"/>
        <v>256</v>
      </c>
      <c r="G42">
        <f t="shared" si="5"/>
        <v>220.32999999999998</v>
      </c>
      <c r="H42" s="113"/>
      <c r="I42">
        <f>BRPL_EOD!AI42+BRPL_EOD!AJ42</f>
        <v>84</v>
      </c>
      <c r="J42">
        <f>BYPL_EOD!AI42+BYPL_EOD!AJ42</f>
        <v>48</v>
      </c>
      <c r="K42">
        <f>MES_EOD!AI42+MES_EOD!AJ42</f>
        <v>5.84</v>
      </c>
      <c r="L42">
        <f>NDMC_EOD!AI42+NDMC_EOD!AJ42</f>
        <v>12.89</v>
      </c>
      <c r="M42">
        <f>TPDDL_EOD!AI42+TPDDL_EOD!AJ42</f>
        <v>69.61</v>
      </c>
      <c r="N42">
        <f t="shared" si="0"/>
        <v>220.34000000000003</v>
      </c>
      <c r="O42" s="113">
        <f t="shared" si="1"/>
        <v>-1.0000000000047748E-2</v>
      </c>
      <c r="P42">
        <v>83.996187709902856</v>
      </c>
      <c r="Q42">
        <v>47.997821548515923</v>
      </c>
      <c r="R42">
        <v>5.8397349550694369</v>
      </c>
      <c r="S42">
        <v>12.889414995007714</v>
      </c>
      <c r="T42">
        <v>69.606840791504027</v>
      </c>
      <c r="U42" s="115">
        <f t="shared" si="2"/>
        <v>220.32999999999996</v>
      </c>
      <c r="V42" s="113">
        <f t="shared" si="3"/>
        <v>0</v>
      </c>
      <c r="Y42">
        <f>BAWANA!AW42+BAWANA!AX42</f>
        <v>17.670000000000002</v>
      </c>
      <c r="Z42">
        <f>BAWANA!BD42+BAWANA!BE42</f>
        <v>32</v>
      </c>
      <c r="AA42">
        <f>BAWANA!X42+BAWANA!Y42</f>
        <v>17.670000000000002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212.35</v>
      </c>
      <c r="E43">
        <f>BAWANA!AM43</f>
        <v>0</v>
      </c>
      <c r="F43">
        <f t="shared" si="4"/>
        <v>256</v>
      </c>
      <c r="G43">
        <f t="shared" si="5"/>
        <v>212.35</v>
      </c>
      <c r="H43" s="113"/>
      <c r="I43">
        <f>BRPL_EOD!AI43+BRPL_EOD!AJ43</f>
        <v>84</v>
      </c>
      <c r="J43">
        <f>BYPL_EOD!AI43+BYPL_EOD!AJ43</f>
        <v>48</v>
      </c>
      <c r="K43">
        <f>MES_EOD!AI43+MES_EOD!AJ43</f>
        <v>5.84</v>
      </c>
      <c r="L43">
        <f>NDMC_EOD!AI43+NDMC_EOD!AJ43</f>
        <v>18.72</v>
      </c>
      <c r="M43">
        <f>TPDDL_EOD!AI43+TPDDL_EOD!AJ43</f>
        <v>55.8</v>
      </c>
      <c r="N43">
        <f t="shared" si="0"/>
        <v>212.36</v>
      </c>
      <c r="O43" s="113">
        <f t="shared" si="1"/>
        <v>-1.0000000000019327E-2</v>
      </c>
      <c r="P43">
        <v>83.996044452815966</v>
      </c>
      <c r="Q43">
        <v>47.99773968732341</v>
      </c>
      <c r="R43">
        <v>5.8397249952910144</v>
      </c>
      <c r="S43">
        <v>18.719118478056128</v>
      </c>
      <c r="T43">
        <v>55.797372386513459</v>
      </c>
      <c r="U43" s="115">
        <f t="shared" si="2"/>
        <v>212.34999999999997</v>
      </c>
      <c r="V43" s="113">
        <f t="shared" si="3"/>
        <v>0</v>
      </c>
      <c r="Y43">
        <f>BAWANA!AW43+BAWANA!AX43</f>
        <v>25.65</v>
      </c>
      <c r="Z43">
        <f>BAWANA!BD43+BAWANA!BE43</f>
        <v>32</v>
      </c>
      <c r="AA43">
        <f>BAWANA!X43+BAWANA!Y43</f>
        <v>25.65</v>
      </c>
      <c r="AB43">
        <f>BAWANA!AE43+BAWANA!AF43</f>
        <v>32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212.35</v>
      </c>
      <c r="E44">
        <f>BAWANA!AM44</f>
        <v>0</v>
      </c>
      <c r="F44">
        <f t="shared" si="4"/>
        <v>256</v>
      </c>
      <c r="G44">
        <f t="shared" si="5"/>
        <v>212.35</v>
      </c>
      <c r="H44" s="113"/>
      <c r="I44">
        <f>BRPL_EOD!AI44+BRPL_EOD!AJ44</f>
        <v>84</v>
      </c>
      <c r="J44">
        <f>BYPL_EOD!AI44+BYPL_EOD!AJ44</f>
        <v>48</v>
      </c>
      <c r="K44">
        <f>MES_EOD!AI44+MES_EOD!AJ44</f>
        <v>5.84</v>
      </c>
      <c r="L44">
        <f>NDMC_EOD!AI44+NDMC_EOD!AJ44</f>
        <v>18.72</v>
      </c>
      <c r="M44">
        <f>TPDDL_EOD!AI44+TPDDL_EOD!AJ44</f>
        <v>55.8</v>
      </c>
      <c r="N44">
        <f t="shared" si="0"/>
        <v>212.36</v>
      </c>
      <c r="O44" s="113">
        <f t="shared" si="1"/>
        <v>-1.0000000000019327E-2</v>
      </c>
      <c r="P44">
        <v>83.996044452815966</v>
      </c>
      <c r="Q44">
        <v>47.99773968732341</v>
      </c>
      <c r="R44">
        <v>5.8397249952910144</v>
      </c>
      <c r="S44">
        <v>18.719118478056128</v>
      </c>
      <c r="T44">
        <v>55.797372386513459</v>
      </c>
      <c r="U44" s="115">
        <f t="shared" si="2"/>
        <v>212.34999999999997</v>
      </c>
      <c r="V44" s="113">
        <f t="shared" si="3"/>
        <v>0</v>
      </c>
      <c r="Y44">
        <f>BAWANA!AW44+BAWANA!AX44</f>
        <v>25.65</v>
      </c>
      <c r="Z44">
        <f>BAWANA!BD44+BAWANA!BE44</f>
        <v>32</v>
      </c>
      <c r="AA44">
        <f>BAWANA!X44+BAWANA!Y44</f>
        <v>25.65</v>
      </c>
      <c r="AB44">
        <f>BAWANA!AE44+BAWANA!AF44</f>
        <v>32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224.15999999999997</v>
      </c>
      <c r="E70">
        <f>BAWANA!AM70</f>
        <v>0</v>
      </c>
      <c r="F70">
        <f t="shared" si="11"/>
        <v>256</v>
      </c>
      <c r="G70">
        <f t="shared" si="12"/>
        <v>224.15999999999997</v>
      </c>
      <c r="H70" s="113"/>
      <c r="I70">
        <f>BRPL_EOD!AI70+BRPL_EOD!AJ70</f>
        <v>84</v>
      </c>
      <c r="J70">
        <f>BYPL_EOD!AI70+BYPL_EOD!AJ70</f>
        <v>48</v>
      </c>
      <c r="K70">
        <f>MES_EOD!AI70+MES_EOD!AJ70</f>
        <v>5.84</v>
      </c>
      <c r="L70">
        <f>NDMC_EOD!AI70+NDMC_EOD!AJ70</f>
        <v>16.72</v>
      </c>
      <c r="M70">
        <f>TPDDL_EOD!AI70+TPDDL_EOD!AJ70</f>
        <v>69.61</v>
      </c>
      <c r="N70">
        <f t="shared" si="7"/>
        <v>224.17000000000002</v>
      </c>
      <c r="O70" s="113">
        <f t="shared" si="8"/>
        <v>-1.0000000000047748E-2</v>
      </c>
      <c r="P70">
        <v>83.996252843823868</v>
      </c>
      <c r="Q70">
        <v>47.997858767899352</v>
      </c>
      <c r="R70">
        <v>5.8397394834277545</v>
      </c>
      <c r="S70">
        <v>16.719254137484938</v>
      </c>
      <c r="T70">
        <v>69.606894767364039</v>
      </c>
      <c r="U70" s="115">
        <f t="shared" si="9"/>
        <v>224.15999999999997</v>
      </c>
      <c r="V70" s="113">
        <f t="shared" si="10"/>
        <v>0</v>
      </c>
      <c r="Y70">
        <f>BAWANA!AW70+BAWANA!AX70</f>
        <v>22.92</v>
      </c>
      <c r="Z70">
        <f>BAWANA!BD70+BAWANA!BE70</f>
        <v>22.92</v>
      </c>
      <c r="AA70">
        <f>BAWANA!X70+BAWANA!Y70</f>
        <v>22.92</v>
      </c>
      <c r="AB70">
        <f>BAWANA!AE70+BAWANA!AF70</f>
        <v>22.92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224.15999999999997</v>
      </c>
      <c r="E71">
        <f>BAWANA!AM71</f>
        <v>0</v>
      </c>
      <c r="F71">
        <f t="shared" si="11"/>
        <v>256</v>
      </c>
      <c r="G71">
        <f t="shared" si="12"/>
        <v>224.15999999999997</v>
      </c>
      <c r="H71" s="113"/>
      <c r="I71">
        <f>BRPL_EOD!AI71+BRPL_EOD!AJ71</f>
        <v>84</v>
      </c>
      <c r="J71">
        <f>BYPL_EOD!AI71+BYPL_EOD!AJ71</f>
        <v>48</v>
      </c>
      <c r="K71">
        <f>MES_EOD!AI71+MES_EOD!AJ71</f>
        <v>5.84</v>
      </c>
      <c r="L71">
        <f>NDMC_EOD!AI71+NDMC_EOD!AJ71</f>
        <v>16.72</v>
      </c>
      <c r="M71">
        <f>TPDDL_EOD!AI71+TPDDL_EOD!AJ71</f>
        <v>69.61</v>
      </c>
      <c r="N71">
        <f t="shared" si="7"/>
        <v>224.17000000000002</v>
      </c>
      <c r="O71" s="113">
        <f t="shared" si="8"/>
        <v>-1.0000000000047748E-2</v>
      </c>
      <c r="P71">
        <v>83.996252843823868</v>
      </c>
      <c r="Q71">
        <v>47.997858767899352</v>
      </c>
      <c r="R71">
        <v>5.8397394834277545</v>
      </c>
      <c r="S71">
        <v>16.719254137484938</v>
      </c>
      <c r="T71">
        <v>69.606894767364039</v>
      </c>
      <c r="U71" s="115">
        <f t="shared" si="9"/>
        <v>224.15999999999997</v>
      </c>
      <c r="V71" s="113">
        <f t="shared" si="10"/>
        <v>0</v>
      </c>
      <c r="Y71">
        <f>BAWANA!AW71+BAWANA!AX71</f>
        <v>22.92</v>
      </c>
      <c r="Z71">
        <f>BAWANA!BD71+BAWANA!BE71</f>
        <v>22.92</v>
      </c>
      <c r="AA71">
        <f>BAWANA!X71+BAWANA!Y71</f>
        <v>22.92</v>
      </c>
      <c r="AB71">
        <f>BAWANA!AE71+BAWANA!AF71</f>
        <v>22.92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224.15999999999997</v>
      </c>
      <c r="E72">
        <f>BAWANA!AM72</f>
        <v>0</v>
      </c>
      <c r="F72">
        <f t="shared" si="11"/>
        <v>256</v>
      </c>
      <c r="G72">
        <f t="shared" si="12"/>
        <v>224.15999999999997</v>
      </c>
      <c r="H72" s="113"/>
      <c r="I72">
        <f>BRPL_EOD!AI72+BRPL_EOD!AJ72</f>
        <v>84</v>
      </c>
      <c r="J72">
        <f>BYPL_EOD!AI72+BYPL_EOD!AJ72</f>
        <v>48</v>
      </c>
      <c r="K72">
        <f>MES_EOD!AI72+MES_EOD!AJ72</f>
        <v>5.84</v>
      </c>
      <c r="L72">
        <f>NDMC_EOD!AI72+NDMC_EOD!AJ72</f>
        <v>16.72</v>
      </c>
      <c r="M72">
        <f>TPDDL_EOD!AI72+TPDDL_EOD!AJ72</f>
        <v>69.61</v>
      </c>
      <c r="N72">
        <f t="shared" si="7"/>
        <v>224.17000000000002</v>
      </c>
      <c r="O72" s="113">
        <f t="shared" si="8"/>
        <v>-1.0000000000047748E-2</v>
      </c>
      <c r="P72">
        <v>83.996252843823868</v>
      </c>
      <c r="Q72">
        <v>47.997858767899352</v>
      </c>
      <c r="R72">
        <v>5.8397394834277545</v>
      </c>
      <c r="S72">
        <v>16.719254137484938</v>
      </c>
      <c r="T72">
        <v>69.606894767364039</v>
      </c>
      <c r="U72" s="115">
        <f t="shared" si="9"/>
        <v>224.15999999999997</v>
      </c>
      <c r="V72" s="113">
        <f t="shared" si="10"/>
        <v>0</v>
      </c>
      <c r="Y72">
        <f>BAWANA!AW72+BAWANA!AX72</f>
        <v>22.92</v>
      </c>
      <c r="Z72">
        <f>BAWANA!BD72+BAWANA!BE72</f>
        <v>22.92</v>
      </c>
      <c r="AA72">
        <f>BAWANA!X72+BAWANA!Y72</f>
        <v>22.92</v>
      </c>
      <c r="AB72">
        <f>BAWANA!AE72+BAWANA!AF72</f>
        <v>22.92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224.15999999999997</v>
      </c>
      <c r="E73">
        <f>BAWANA!AM73</f>
        <v>0</v>
      </c>
      <c r="F73">
        <f t="shared" si="11"/>
        <v>256</v>
      </c>
      <c r="G73">
        <f t="shared" si="12"/>
        <v>224.15999999999997</v>
      </c>
      <c r="H73" s="113"/>
      <c r="I73">
        <f>BRPL_EOD!AI73+BRPL_EOD!AJ73</f>
        <v>84</v>
      </c>
      <c r="J73">
        <f>BYPL_EOD!AI73+BYPL_EOD!AJ73</f>
        <v>48</v>
      </c>
      <c r="K73">
        <f>MES_EOD!AI73+MES_EOD!AJ73</f>
        <v>5.84</v>
      </c>
      <c r="L73">
        <f>NDMC_EOD!AI73+NDMC_EOD!AJ73</f>
        <v>16.72</v>
      </c>
      <c r="M73">
        <f>TPDDL_EOD!AI73+TPDDL_EOD!AJ73</f>
        <v>69.61</v>
      </c>
      <c r="N73">
        <f t="shared" si="7"/>
        <v>224.17000000000002</v>
      </c>
      <c r="O73" s="113">
        <f t="shared" si="8"/>
        <v>-1.0000000000047748E-2</v>
      </c>
      <c r="P73">
        <v>83.996252843823868</v>
      </c>
      <c r="Q73">
        <v>47.997858767899352</v>
      </c>
      <c r="R73">
        <v>5.8397394834277545</v>
      </c>
      <c r="S73">
        <v>16.719254137484938</v>
      </c>
      <c r="T73">
        <v>69.606894767364039</v>
      </c>
      <c r="U73" s="115">
        <f t="shared" si="9"/>
        <v>224.15999999999997</v>
      </c>
      <c r="V73" s="113">
        <f t="shared" si="10"/>
        <v>0</v>
      </c>
      <c r="Y73">
        <f>BAWANA!AW73+BAWANA!AX73</f>
        <v>22.92</v>
      </c>
      <c r="Z73">
        <f>BAWANA!BD73+BAWANA!BE73</f>
        <v>22.92</v>
      </c>
      <c r="AA73">
        <f>BAWANA!X73+BAWANA!Y73</f>
        <v>22.92</v>
      </c>
      <c r="AB73">
        <f>BAWANA!AE73+BAWANA!AF73</f>
        <v>22.92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224.15999999999997</v>
      </c>
      <c r="E74">
        <f>BAWANA!AM74</f>
        <v>0</v>
      </c>
      <c r="F74">
        <f t="shared" si="11"/>
        <v>256</v>
      </c>
      <c r="G74">
        <f t="shared" si="12"/>
        <v>224.15999999999997</v>
      </c>
      <c r="H74" s="113"/>
      <c r="I74">
        <f>BRPL_EOD!AI74+BRPL_EOD!AJ74</f>
        <v>84</v>
      </c>
      <c r="J74">
        <f>BYPL_EOD!AI74+BYPL_EOD!AJ74</f>
        <v>48</v>
      </c>
      <c r="K74">
        <f>MES_EOD!AI74+MES_EOD!AJ74</f>
        <v>5.84</v>
      </c>
      <c r="L74">
        <f>NDMC_EOD!AI74+NDMC_EOD!AJ74</f>
        <v>16.72</v>
      </c>
      <c r="M74">
        <f>TPDDL_EOD!AI74+TPDDL_EOD!AJ74</f>
        <v>69.61</v>
      </c>
      <c r="N74">
        <f t="shared" si="7"/>
        <v>224.17000000000002</v>
      </c>
      <c r="O74" s="113">
        <f t="shared" si="8"/>
        <v>-1.0000000000047748E-2</v>
      </c>
      <c r="P74">
        <v>83.996252843823868</v>
      </c>
      <c r="Q74">
        <v>47.997858767899352</v>
      </c>
      <c r="R74">
        <v>5.8397394834277545</v>
      </c>
      <c r="S74">
        <v>16.719254137484938</v>
      </c>
      <c r="T74">
        <v>69.606894767364039</v>
      </c>
      <c r="U74" s="115">
        <f t="shared" si="9"/>
        <v>224.15999999999997</v>
      </c>
      <c r="V74" s="113">
        <f t="shared" si="10"/>
        <v>0</v>
      </c>
      <c r="Y74">
        <f>BAWANA!AW74+BAWANA!AX74</f>
        <v>22.92</v>
      </c>
      <c r="Z74">
        <f>BAWANA!BD74+BAWANA!BE74</f>
        <v>22.92</v>
      </c>
      <c r="AA74">
        <f>BAWANA!X74+BAWANA!Y74</f>
        <v>22.92</v>
      </c>
      <c r="AB74">
        <f>BAWANA!AE74+BAWANA!AF74</f>
        <v>22.92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225.88</v>
      </c>
      <c r="E75">
        <f>BAWANA!AM75</f>
        <v>0</v>
      </c>
      <c r="F75">
        <f t="shared" si="11"/>
        <v>256</v>
      </c>
      <c r="G75">
        <f t="shared" si="12"/>
        <v>225.88</v>
      </c>
      <c r="H75" s="113"/>
      <c r="I75">
        <f>BRPL_EOD!AI75+BRPL_EOD!AJ75</f>
        <v>84</v>
      </c>
      <c r="J75">
        <f>BYPL_EOD!AI75+BYPL_EOD!AJ75</f>
        <v>57.6</v>
      </c>
      <c r="K75">
        <f>MES_EOD!AI75+MES_EOD!AJ75</f>
        <v>5.84</v>
      </c>
      <c r="L75">
        <f>NDMC_EOD!AI75+NDMC_EOD!AJ75</f>
        <v>8.84</v>
      </c>
      <c r="M75">
        <f>TPDDL_EOD!AI75+TPDDL_EOD!AJ75</f>
        <v>69.61</v>
      </c>
      <c r="N75">
        <f t="shared" si="7"/>
        <v>225.89</v>
      </c>
      <c r="O75" s="113">
        <f t="shared" si="8"/>
        <v>-9.9999999999909051E-3</v>
      </c>
      <c r="P75">
        <v>83.996281375890931</v>
      </c>
      <c r="Q75">
        <v>57.597450086325203</v>
      </c>
      <c r="R75">
        <v>5.8397414670857497</v>
      </c>
      <c r="S75">
        <v>8.8396086590818541</v>
      </c>
      <c r="T75">
        <v>69.606918411616277</v>
      </c>
      <c r="U75" s="115">
        <f t="shared" si="9"/>
        <v>225.88000000000002</v>
      </c>
      <c r="V75" s="113">
        <f t="shared" si="10"/>
        <v>0</v>
      </c>
      <c r="Y75">
        <f>BAWANA!AW75+BAWANA!AX75</f>
        <v>12.12</v>
      </c>
      <c r="Z75">
        <f>BAWANA!BD75+BAWANA!BE75</f>
        <v>32</v>
      </c>
      <c r="AA75">
        <f>BAWANA!X75+BAWANA!Y75</f>
        <v>12.12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234.91000000000003</v>
      </c>
      <c r="E76">
        <f>BAWANA!AM76</f>
        <v>0</v>
      </c>
      <c r="F76">
        <f t="shared" si="11"/>
        <v>256</v>
      </c>
      <c r="G76">
        <f t="shared" si="12"/>
        <v>234.91000000000003</v>
      </c>
      <c r="H76" s="113"/>
      <c r="I76">
        <f>BRPL_EOD!AI76+BRPL_EOD!AJ76</f>
        <v>99.61</v>
      </c>
      <c r="J76">
        <f>BYPL_EOD!AI76+BYPL_EOD!AJ76</f>
        <v>57.6</v>
      </c>
      <c r="K76">
        <f>MES_EOD!AI76+MES_EOD!AJ76</f>
        <v>5.84</v>
      </c>
      <c r="L76">
        <f>NDMC_EOD!AI76+NDMC_EOD!AJ76</f>
        <v>2.2599999999999998</v>
      </c>
      <c r="M76">
        <f>TPDDL_EOD!AI76+TPDDL_EOD!AJ76</f>
        <v>69.61</v>
      </c>
      <c r="N76">
        <f t="shared" si="7"/>
        <v>234.92000000000002</v>
      </c>
      <c r="O76" s="113">
        <f t="shared" si="8"/>
        <v>-9.9999999999909051E-3</v>
      </c>
      <c r="P76">
        <v>99.605759833134684</v>
      </c>
      <c r="Q76">
        <v>57.597548101481358</v>
      </c>
      <c r="R76">
        <v>5.8397514047335264</v>
      </c>
      <c r="S76">
        <v>2.2599037970372891</v>
      </c>
      <c r="T76">
        <v>69.607036863613146</v>
      </c>
      <c r="U76" s="115">
        <f t="shared" si="9"/>
        <v>234.91000000000003</v>
      </c>
      <c r="V76" s="113">
        <f t="shared" si="10"/>
        <v>0</v>
      </c>
      <c r="Y76">
        <f>BAWANA!AW76+BAWANA!AX76</f>
        <v>3.09</v>
      </c>
      <c r="Z76">
        <f>BAWANA!BD76+BAWANA!BE76</f>
        <v>32</v>
      </c>
      <c r="AA76">
        <f>BAWANA!X76+BAWANA!Y76</f>
        <v>3.09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232.64999999999998</v>
      </c>
      <c r="E77">
        <f>BAWANA!AM77</f>
        <v>0</v>
      </c>
      <c r="F77">
        <f t="shared" si="11"/>
        <v>256</v>
      </c>
      <c r="G77">
        <f t="shared" si="12"/>
        <v>232.64999999999998</v>
      </c>
      <c r="H77" s="113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0</v>
      </c>
      <c r="M77">
        <f>TPDDL_EOD!AI77+TPDDL_EOD!AJ77</f>
        <v>69.61</v>
      </c>
      <c r="N77">
        <f t="shared" si="7"/>
        <v>232.66000000000003</v>
      </c>
      <c r="O77" s="113">
        <f t="shared" si="8"/>
        <v>-1.0000000000047748E-2</v>
      </c>
      <c r="P77">
        <v>99.605718645233367</v>
      </c>
      <c r="Q77">
        <v>57.597524284363438</v>
      </c>
      <c r="R77">
        <v>5.8397489899424038</v>
      </c>
      <c r="S77">
        <v>0</v>
      </c>
      <c r="T77">
        <v>69.607008080460744</v>
      </c>
      <c r="U77" s="115">
        <f t="shared" si="9"/>
        <v>232.64999999999992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232.64999999999998</v>
      </c>
      <c r="E78">
        <f>BAWANA!AM78</f>
        <v>0</v>
      </c>
      <c r="F78">
        <f t="shared" si="11"/>
        <v>256</v>
      </c>
      <c r="G78">
        <f t="shared" si="12"/>
        <v>232.64999999999998</v>
      </c>
      <c r="H78" s="113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0</v>
      </c>
      <c r="M78">
        <f>TPDDL_EOD!AI78+TPDDL_EOD!AJ78</f>
        <v>69.61</v>
      </c>
      <c r="N78">
        <f t="shared" si="7"/>
        <v>232.66000000000003</v>
      </c>
      <c r="O78" s="113">
        <f t="shared" si="8"/>
        <v>-1.0000000000047748E-2</v>
      </c>
      <c r="P78">
        <v>99.605718645233367</v>
      </c>
      <c r="Q78">
        <v>57.597524284363438</v>
      </c>
      <c r="R78">
        <v>5.8397489899424038</v>
      </c>
      <c r="S78">
        <v>0</v>
      </c>
      <c r="T78">
        <v>69.607008080460744</v>
      </c>
      <c r="U78" s="115">
        <f t="shared" si="9"/>
        <v>232.64999999999992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232.64999999999998</v>
      </c>
      <c r="E79">
        <f>BAWANA!AM79</f>
        <v>0</v>
      </c>
      <c r="F79">
        <f t="shared" si="11"/>
        <v>256</v>
      </c>
      <c r="G79">
        <f t="shared" si="12"/>
        <v>232.64999999999998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0</v>
      </c>
      <c r="M79">
        <f>TPDDL_EOD!AI79+TPDDL_EOD!AJ79</f>
        <v>69.61</v>
      </c>
      <c r="N79">
        <f t="shared" si="7"/>
        <v>232.66000000000003</v>
      </c>
      <c r="O79" s="113">
        <f t="shared" si="8"/>
        <v>-1.0000000000047748E-2</v>
      </c>
      <c r="P79">
        <v>99.605718645233367</v>
      </c>
      <c r="Q79">
        <v>57.597524284363438</v>
      </c>
      <c r="R79">
        <v>5.8397489899424038</v>
      </c>
      <c r="S79">
        <v>0</v>
      </c>
      <c r="T79">
        <v>69.607008080460744</v>
      </c>
      <c r="U79" s="115">
        <f t="shared" si="9"/>
        <v>232.64999999999992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232.64999999999998</v>
      </c>
      <c r="E80">
        <f>BAWANA!AM80</f>
        <v>0</v>
      </c>
      <c r="F80">
        <f t="shared" si="11"/>
        <v>256</v>
      </c>
      <c r="G80">
        <f t="shared" si="12"/>
        <v>232.64999999999998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0</v>
      </c>
      <c r="M80">
        <f>TPDDL_EOD!AI80+TPDDL_EOD!AJ80</f>
        <v>69.61</v>
      </c>
      <c r="N80">
        <f t="shared" si="7"/>
        <v>232.66000000000003</v>
      </c>
      <c r="O80" s="113">
        <f t="shared" si="8"/>
        <v>-1.0000000000047748E-2</v>
      </c>
      <c r="P80">
        <v>99.605718645233367</v>
      </c>
      <c r="Q80">
        <v>57.597524284363438</v>
      </c>
      <c r="R80">
        <v>5.8397489899424038</v>
      </c>
      <c r="S80">
        <v>0</v>
      </c>
      <c r="T80">
        <v>69.607008080460744</v>
      </c>
      <c r="U80" s="115">
        <f t="shared" si="9"/>
        <v>232.64999999999992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232.64999999999998</v>
      </c>
      <c r="E81">
        <f>BAWANA!AM81</f>
        <v>0</v>
      </c>
      <c r="F81">
        <f t="shared" si="11"/>
        <v>256</v>
      </c>
      <c r="G81">
        <f t="shared" si="12"/>
        <v>232.64999999999998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0</v>
      </c>
      <c r="M81">
        <f>TPDDL_EOD!AI81+TPDDL_EOD!AJ81</f>
        <v>69.61</v>
      </c>
      <c r="N81">
        <f t="shared" si="7"/>
        <v>232.66000000000003</v>
      </c>
      <c r="O81" s="113">
        <f t="shared" si="8"/>
        <v>-1.0000000000047748E-2</v>
      </c>
      <c r="P81">
        <v>99.605718645233367</v>
      </c>
      <c r="Q81">
        <v>57.597524284363438</v>
      </c>
      <c r="R81">
        <v>5.8397489899424038</v>
      </c>
      <c r="S81">
        <v>0</v>
      </c>
      <c r="T81">
        <v>69.607008080460744</v>
      </c>
      <c r="U81" s="115">
        <f t="shared" si="9"/>
        <v>232.64999999999992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207.44</v>
      </c>
      <c r="E82">
        <f>BAWANA!AM82</f>
        <v>0</v>
      </c>
      <c r="F82">
        <f t="shared" si="11"/>
        <v>256</v>
      </c>
      <c r="G82">
        <f t="shared" si="12"/>
        <v>207.44</v>
      </c>
      <c r="H82" s="113"/>
      <c r="I82">
        <f>BRPL_EOD!AI82+BRPL_EOD!AJ82</f>
        <v>84</v>
      </c>
      <c r="J82">
        <f>BYPL_EOD!AI82+BYPL_EOD!AJ82</f>
        <v>48</v>
      </c>
      <c r="K82">
        <f>MES_EOD!AI82+MES_EOD!AJ82</f>
        <v>5.84</v>
      </c>
      <c r="L82">
        <f>NDMC_EOD!AI82+NDMC_EOD!AJ82</f>
        <v>0</v>
      </c>
      <c r="M82">
        <f>TPDDL_EOD!AI82+TPDDL_EOD!AJ82</f>
        <v>69.61</v>
      </c>
      <c r="N82">
        <f t="shared" si="7"/>
        <v>207.45</v>
      </c>
      <c r="O82" s="113">
        <f t="shared" si="8"/>
        <v>-9.9999999999909051E-3</v>
      </c>
      <c r="P82">
        <v>83.995950831525676</v>
      </c>
      <c r="Q82">
        <v>47.997686189443243</v>
      </c>
      <c r="R82">
        <v>5.8397184863822611</v>
      </c>
      <c r="S82">
        <v>0</v>
      </c>
      <c r="T82">
        <v>69.60664449264884</v>
      </c>
      <c r="U82" s="115">
        <f t="shared" si="9"/>
        <v>207.44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212.35</v>
      </c>
      <c r="E83">
        <f>BAWANA!AM83</f>
        <v>0</v>
      </c>
      <c r="F83">
        <f t="shared" si="11"/>
        <v>256</v>
      </c>
      <c r="G83">
        <f t="shared" si="12"/>
        <v>212.35</v>
      </c>
      <c r="H83" s="113"/>
      <c r="I83">
        <f>BRPL_EOD!AI83+BRPL_EOD!AJ83</f>
        <v>84</v>
      </c>
      <c r="J83">
        <f>BYPL_EOD!AI83+BYPL_EOD!AJ83</f>
        <v>48</v>
      </c>
      <c r="K83">
        <f>MES_EOD!AI83+MES_EOD!AJ83</f>
        <v>5.84</v>
      </c>
      <c r="L83">
        <f>NDMC_EOD!AI83+NDMC_EOD!AJ83</f>
        <v>18.72</v>
      </c>
      <c r="M83">
        <f>TPDDL_EOD!AI83+TPDDL_EOD!AJ83</f>
        <v>55.8</v>
      </c>
      <c r="N83">
        <f t="shared" si="7"/>
        <v>212.36</v>
      </c>
      <c r="O83" s="113">
        <f t="shared" si="8"/>
        <v>-1.0000000000019327E-2</v>
      </c>
      <c r="P83">
        <v>83.996044452815966</v>
      </c>
      <c r="Q83">
        <v>47.99773968732341</v>
      </c>
      <c r="R83">
        <v>5.8397249952910144</v>
      </c>
      <c r="S83">
        <v>18.719118478056128</v>
      </c>
      <c r="T83">
        <v>55.797372386513459</v>
      </c>
      <c r="U83" s="115">
        <f t="shared" si="9"/>
        <v>212.34999999999997</v>
      </c>
      <c r="V83" s="113">
        <f t="shared" si="10"/>
        <v>0</v>
      </c>
      <c r="Y83">
        <f>BAWANA!AW83+BAWANA!AX83</f>
        <v>25.65</v>
      </c>
      <c r="Z83">
        <f>BAWANA!BD83+BAWANA!BE83</f>
        <v>32</v>
      </c>
      <c r="AA83">
        <f>BAWANA!X83+BAWANA!Y83</f>
        <v>25.65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212.35</v>
      </c>
      <c r="E84">
        <f>BAWANA!AM84</f>
        <v>0</v>
      </c>
      <c r="F84">
        <f t="shared" si="11"/>
        <v>256</v>
      </c>
      <c r="G84">
        <f t="shared" si="12"/>
        <v>212.35</v>
      </c>
      <c r="H84" s="113"/>
      <c r="I84">
        <f>BRPL_EOD!AI84+BRPL_EOD!AJ84</f>
        <v>84</v>
      </c>
      <c r="J84">
        <f>BYPL_EOD!AI84+BYPL_EOD!AJ84</f>
        <v>48</v>
      </c>
      <c r="K84">
        <f>MES_EOD!AI84+MES_EOD!AJ84</f>
        <v>5.84</v>
      </c>
      <c r="L84">
        <f>NDMC_EOD!AI84+NDMC_EOD!AJ84</f>
        <v>18.72</v>
      </c>
      <c r="M84">
        <f>TPDDL_EOD!AI84+TPDDL_EOD!AJ84</f>
        <v>55.8</v>
      </c>
      <c r="N84">
        <f t="shared" si="7"/>
        <v>212.36</v>
      </c>
      <c r="O84" s="113">
        <f t="shared" si="8"/>
        <v>-1.0000000000019327E-2</v>
      </c>
      <c r="P84">
        <v>83.996044452815966</v>
      </c>
      <c r="Q84">
        <v>47.99773968732341</v>
      </c>
      <c r="R84">
        <v>5.8397249952910144</v>
      </c>
      <c r="S84">
        <v>18.719118478056128</v>
      </c>
      <c r="T84">
        <v>55.797372386513459</v>
      </c>
      <c r="U84" s="115">
        <f t="shared" si="9"/>
        <v>212.34999999999997</v>
      </c>
      <c r="V84" s="113">
        <f t="shared" si="10"/>
        <v>0</v>
      </c>
      <c r="Y84">
        <f>BAWANA!AW84+BAWANA!AX84</f>
        <v>25.65</v>
      </c>
      <c r="Z84">
        <f>BAWANA!BD84+BAWANA!BE84</f>
        <v>32</v>
      </c>
      <c r="AA84">
        <f>BAWANA!X84+BAWANA!Y84</f>
        <v>25.65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212.35</v>
      </c>
      <c r="E85">
        <f>BAWANA!AM85</f>
        <v>0</v>
      </c>
      <c r="F85">
        <f t="shared" si="11"/>
        <v>256</v>
      </c>
      <c r="G85">
        <f t="shared" si="12"/>
        <v>212.35</v>
      </c>
      <c r="H85" s="113"/>
      <c r="I85">
        <f>BRPL_EOD!AI85+BRPL_EOD!AJ85</f>
        <v>84</v>
      </c>
      <c r="J85">
        <f>BYPL_EOD!AI85+BYPL_EOD!AJ85</f>
        <v>48</v>
      </c>
      <c r="K85">
        <f>MES_EOD!AI85+MES_EOD!AJ85</f>
        <v>5.84</v>
      </c>
      <c r="L85">
        <f>NDMC_EOD!AI85+NDMC_EOD!AJ85</f>
        <v>18.72</v>
      </c>
      <c r="M85">
        <f>TPDDL_EOD!AI85+TPDDL_EOD!AJ85</f>
        <v>55.8</v>
      </c>
      <c r="N85">
        <f t="shared" si="7"/>
        <v>212.36</v>
      </c>
      <c r="O85" s="113">
        <f t="shared" si="8"/>
        <v>-1.0000000000019327E-2</v>
      </c>
      <c r="P85">
        <v>83.996044452815966</v>
      </c>
      <c r="Q85">
        <v>47.99773968732341</v>
      </c>
      <c r="R85">
        <v>5.8397249952910144</v>
      </c>
      <c r="S85">
        <v>18.719118478056128</v>
      </c>
      <c r="T85">
        <v>55.797372386513459</v>
      </c>
      <c r="U85" s="115">
        <f t="shared" si="9"/>
        <v>212.34999999999997</v>
      </c>
      <c r="V85" s="113">
        <f t="shared" si="10"/>
        <v>0</v>
      </c>
      <c r="Y85">
        <f>BAWANA!AW85+BAWANA!AX85</f>
        <v>25.65</v>
      </c>
      <c r="Z85">
        <f>BAWANA!BD85+BAWANA!BE85</f>
        <v>32</v>
      </c>
      <c r="AA85">
        <f>BAWANA!X85+BAWANA!Y85</f>
        <v>25.65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212.35</v>
      </c>
      <c r="E86">
        <f>BAWANA!AM86</f>
        <v>0</v>
      </c>
      <c r="F86">
        <f t="shared" si="11"/>
        <v>256</v>
      </c>
      <c r="G86">
        <f t="shared" si="12"/>
        <v>212.35</v>
      </c>
      <c r="H86" s="113"/>
      <c r="I86">
        <f>BRPL_EOD!AI86+BRPL_EOD!AJ86</f>
        <v>84</v>
      </c>
      <c r="J86">
        <f>BYPL_EOD!AI86+BYPL_EOD!AJ86</f>
        <v>48</v>
      </c>
      <c r="K86">
        <f>MES_EOD!AI86+MES_EOD!AJ86</f>
        <v>5.84</v>
      </c>
      <c r="L86">
        <f>NDMC_EOD!AI86+NDMC_EOD!AJ86</f>
        <v>18.72</v>
      </c>
      <c r="M86">
        <f>TPDDL_EOD!AI86+TPDDL_EOD!AJ86</f>
        <v>55.8</v>
      </c>
      <c r="N86">
        <f t="shared" si="7"/>
        <v>212.36</v>
      </c>
      <c r="O86" s="113">
        <f t="shared" si="8"/>
        <v>-1.0000000000019327E-2</v>
      </c>
      <c r="P86">
        <v>83.996044452815966</v>
      </c>
      <c r="Q86">
        <v>47.99773968732341</v>
      </c>
      <c r="R86">
        <v>5.8397249952910144</v>
      </c>
      <c r="S86">
        <v>18.719118478056128</v>
      </c>
      <c r="T86">
        <v>55.797372386513459</v>
      </c>
      <c r="U86" s="115">
        <f t="shared" si="9"/>
        <v>212.34999999999997</v>
      </c>
      <c r="V86" s="113">
        <f t="shared" si="10"/>
        <v>0</v>
      </c>
      <c r="Y86">
        <f>BAWANA!AW86+BAWANA!AX86</f>
        <v>25.65</v>
      </c>
      <c r="Z86">
        <f>BAWANA!BD86+BAWANA!BE86</f>
        <v>32</v>
      </c>
      <c r="AA86">
        <f>BAWANA!X86+BAWANA!Y86</f>
        <v>25.65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212.35</v>
      </c>
      <c r="E87">
        <f>BAWANA!AM87</f>
        <v>0</v>
      </c>
      <c r="F87">
        <f t="shared" si="11"/>
        <v>256</v>
      </c>
      <c r="G87">
        <f t="shared" si="12"/>
        <v>212.35</v>
      </c>
      <c r="H87" s="113"/>
      <c r="I87">
        <f>BRPL_EOD!AI87+BRPL_EOD!AJ87</f>
        <v>84</v>
      </c>
      <c r="J87">
        <f>BYPL_EOD!AI87+BYPL_EOD!AJ87</f>
        <v>48</v>
      </c>
      <c r="K87">
        <f>MES_EOD!AI87+MES_EOD!AJ87</f>
        <v>5.84</v>
      </c>
      <c r="L87">
        <f>NDMC_EOD!AI87+NDMC_EOD!AJ87</f>
        <v>18.72</v>
      </c>
      <c r="M87">
        <f>TPDDL_EOD!AI87+TPDDL_EOD!AJ87</f>
        <v>55.8</v>
      </c>
      <c r="N87">
        <f t="shared" si="7"/>
        <v>212.36</v>
      </c>
      <c r="O87" s="113">
        <f t="shared" si="8"/>
        <v>-1.0000000000019327E-2</v>
      </c>
      <c r="P87">
        <v>83.996044452815966</v>
      </c>
      <c r="Q87">
        <v>47.99773968732341</v>
      </c>
      <c r="R87">
        <v>5.8397249952910144</v>
      </c>
      <c r="S87">
        <v>18.719118478056128</v>
      </c>
      <c r="T87">
        <v>55.797372386513459</v>
      </c>
      <c r="U87" s="115">
        <f t="shared" si="9"/>
        <v>212.34999999999997</v>
      </c>
      <c r="V87" s="113">
        <f t="shared" si="10"/>
        <v>0</v>
      </c>
      <c r="Y87">
        <f>BAWANA!AW87+BAWANA!AX87</f>
        <v>25.65</v>
      </c>
      <c r="Z87">
        <f>BAWANA!BD87+BAWANA!BE87</f>
        <v>32</v>
      </c>
      <c r="AA87">
        <f>BAWANA!X87+BAWANA!Y87</f>
        <v>25.65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212.35</v>
      </c>
      <c r="E88">
        <f>BAWANA!AM88</f>
        <v>0</v>
      </c>
      <c r="F88">
        <f t="shared" si="11"/>
        <v>256</v>
      </c>
      <c r="G88">
        <f t="shared" si="12"/>
        <v>212.35</v>
      </c>
      <c r="H88" s="113"/>
      <c r="I88">
        <f>BRPL_EOD!AI88+BRPL_EOD!AJ88</f>
        <v>84</v>
      </c>
      <c r="J88">
        <f>BYPL_EOD!AI88+BYPL_EOD!AJ88</f>
        <v>48</v>
      </c>
      <c r="K88">
        <f>MES_EOD!AI88+MES_EOD!AJ88</f>
        <v>5.84</v>
      </c>
      <c r="L88">
        <f>NDMC_EOD!AI88+NDMC_EOD!AJ88</f>
        <v>18.72</v>
      </c>
      <c r="M88">
        <f>TPDDL_EOD!AI88+TPDDL_EOD!AJ88</f>
        <v>55.8</v>
      </c>
      <c r="N88">
        <f t="shared" si="7"/>
        <v>212.36</v>
      </c>
      <c r="O88" s="113">
        <f t="shared" si="8"/>
        <v>-1.0000000000019327E-2</v>
      </c>
      <c r="P88">
        <v>83.996044452815966</v>
      </c>
      <c r="Q88">
        <v>47.99773968732341</v>
      </c>
      <c r="R88">
        <v>5.8397249952910144</v>
      </c>
      <c r="S88">
        <v>18.719118478056128</v>
      </c>
      <c r="T88">
        <v>55.797372386513459</v>
      </c>
      <c r="U88" s="115">
        <f t="shared" si="9"/>
        <v>212.34999999999997</v>
      </c>
      <c r="V88" s="113">
        <f t="shared" si="10"/>
        <v>0</v>
      </c>
      <c r="Y88">
        <f>BAWANA!AW88+BAWANA!AX88</f>
        <v>25.65</v>
      </c>
      <c r="Z88">
        <f>BAWANA!BD88+BAWANA!BE88</f>
        <v>32</v>
      </c>
      <c r="AA88">
        <f>BAWANA!X88+BAWANA!Y88</f>
        <v>25.65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212.35</v>
      </c>
      <c r="E89">
        <f>BAWANA!AM89</f>
        <v>0</v>
      </c>
      <c r="F89">
        <f t="shared" si="11"/>
        <v>256</v>
      </c>
      <c r="G89">
        <f t="shared" si="12"/>
        <v>212.35</v>
      </c>
      <c r="H89" s="113"/>
      <c r="I89">
        <f>BRPL_EOD!AI89+BRPL_EOD!AJ89</f>
        <v>84</v>
      </c>
      <c r="J89">
        <f>BYPL_EOD!AI89+BYPL_EOD!AJ89</f>
        <v>48</v>
      </c>
      <c r="K89">
        <f>MES_EOD!AI89+MES_EOD!AJ89</f>
        <v>5.84</v>
      </c>
      <c r="L89">
        <f>NDMC_EOD!AI89+NDMC_EOD!AJ89</f>
        <v>18.72</v>
      </c>
      <c r="M89">
        <f>TPDDL_EOD!AI89+TPDDL_EOD!AJ89</f>
        <v>55.8</v>
      </c>
      <c r="N89">
        <f t="shared" si="7"/>
        <v>212.36</v>
      </c>
      <c r="O89" s="113">
        <f t="shared" si="8"/>
        <v>-1.0000000000019327E-2</v>
      </c>
      <c r="P89">
        <v>83.996044452815966</v>
      </c>
      <c r="Q89">
        <v>47.99773968732341</v>
      </c>
      <c r="R89">
        <v>5.8397249952910144</v>
      </c>
      <c r="S89">
        <v>18.719118478056128</v>
      </c>
      <c r="T89">
        <v>55.797372386513459</v>
      </c>
      <c r="U89" s="115">
        <f t="shared" si="9"/>
        <v>212.34999999999997</v>
      </c>
      <c r="V89" s="113">
        <f t="shared" si="10"/>
        <v>0</v>
      </c>
      <c r="Y89">
        <f>BAWANA!AW89+BAWANA!AX89</f>
        <v>25.65</v>
      </c>
      <c r="Z89">
        <f>BAWANA!BD89+BAWANA!BE89</f>
        <v>32</v>
      </c>
      <c r="AA89">
        <f>BAWANA!X89+BAWANA!Y89</f>
        <v>25.65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212.35</v>
      </c>
      <c r="E90">
        <f>BAWANA!AM90</f>
        <v>0</v>
      </c>
      <c r="F90">
        <f t="shared" si="11"/>
        <v>256</v>
      </c>
      <c r="G90">
        <f t="shared" si="12"/>
        <v>212.35</v>
      </c>
      <c r="H90" s="113"/>
      <c r="I90">
        <f>BRPL_EOD!AI90+BRPL_EOD!AJ90</f>
        <v>84</v>
      </c>
      <c r="J90">
        <f>BYPL_EOD!AI90+BYPL_EOD!AJ90</f>
        <v>48</v>
      </c>
      <c r="K90">
        <f>MES_EOD!AI90+MES_EOD!AJ90</f>
        <v>5.84</v>
      </c>
      <c r="L90">
        <f>NDMC_EOD!AI90+NDMC_EOD!AJ90</f>
        <v>18.72</v>
      </c>
      <c r="M90">
        <f>TPDDL_EOD!AI90+TPDDL_EOD!AJ90</f>
        <v>55.8</v>
      </c>
      <c r="N90">
        <f t="shared" si="7"/>
        <v>212.36</v>
      </c>
      <c r="O90" s="113">
        <f t="shared" si="8"/>
        <v>-1.0000000000019327E-2</v>
      </c>
      <c r="P90">
        <v>83.996044452815966</v>
      </c>
      <c r="Q90">
        <v>47.99773968732341</v>
      </c>
      <c r="R90">
        <v>5.8397249952910144</v>
      </c>
      <c r="S90">
        <v>18.719118478056128</v>
      </c>
      <c r="T90">
        <v>55.797372386513459</v>
      </c>
      <c r="U90" s="115">
        <f t="shared" si="9"/>
        <v>212.34999999999997</v>
      </c>
      <c r="V90" s="113">
        <f t="shared" si="10"/>
        <v>0</v>
      </c>
      <c r="Y90">
        <f>BAWANA!AW90+BAWANA!AX90</f>
        <v>25.65</v>
      </c>
      <c r="Z90">
        <f>BAWANA!BD90+BAWANA!BE90</f>
        <v>32</v>
      </c>
      <c r="AA90">
        <f>BAWANA!X90+BAWANA!Y90</f>
        <v>25.65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216.26</v>
      </c>
      <c r="E91">
        <f>BAWANA!AM91</f>
        <v>0</v>
      </c>
      <c r="F91">
        <f t="shared" si="11"/>
        <v>256</v>
      </c>
      <c r="G91">
        <f t="shared" si="12"/>
        <v>216.26</v>
      </c>
      <c r="H91" s="113"/>
      <c r="I91">
        <f>BRPL_EOD!AI91+BRPL_EOD!AJ91</f>
        <v>84</v>
      </c>
      <c r="J91">
        <f>BYPL_EOD!AI91+BYPL_EOD!AJ91</f>
        <v>48.37</v>
      </c>
      <c r="K91">
        <f>MES_EOD!AI91+MES_EOD!AJ91</f>
        <v>5.84</v>
      </c>
      <c r="L91">
        <f>NDMC_EOD!AI91+NDMC_EOD!AJ91</f>
        <v>19.600000000000001</v>
      </c>
      <c r="M91">
        <f>TPDDL_EOD!AI91+TPDDL_EOD!AJ91</f>
        <v>58.45</v>
      </c>
      <c r="N91">
        <f t="shared" si="7"/>
        <v>216.26</v>
      </c>
      <c r="O91" s="113">
        <f t="shared" si="8"/>
        <v>0</v>
      </c>
      <c r="P91">
        <v>84</v>
      </c>
      <c r="Q91">
        <v>48.37</v>
      </c>
      <c r="R91">
        <v>5.84</v>
      </c>
      <c r="S91">
        <v>19.600000000000001</v>
      </c>
      <c r="T91">
        <v>58.45</v>
      </c>
      <c r="U91" s="115">
        <f t="shared" si="9"/>
        <v>216.26</v>
      </c>
      <c r="V91" s="113">
        <f t="shared" si="10"/>
        <v>0</v>
      </c>
      <c r="Y91">
        <f>BAWANA!AW91+BAWANA!AX91</f>
        <v>26.87</v>
      </c>
      <c r="Z91">
        <f>BAWANA!BD91+BAWANA!BE91</f>
        <v>26.87</v>
      </c>
      <c r="AA91">
        <f>BAWANA!X91+BAWANA!Y91</f>
        <v>26.87</v>
      </c>
      <c r="AB91">
        <f>BAWANA!AE91+BAWANA!AF91</f>
        <v>26.87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216.26</v>
      </c>
      <c r="E92">
        <f>BAWANA!AM92</f>
        <v>0</v>
      </c>
      <c r="F92">
        <f t="shared" si="11"/>
        <v>256</v>
      </c>
      <c r="G92">
        <f t="shared" si="12"/>
        <v>216.26</v>
      </c>
      <c r="H92" s="113"/>
      <c r="I92">
        <f>BRPL_EOD!AI92+BRPL_EOD!AJ92</f>
        <v>84</v>
      </c>
      <c r="J92">
        <f>BYPL_EOD!AI92+BYPL_EOD!AJ92</f>
        <v>48.37</v>
      </c>
      <c r="K92">
        <f>MES_EOD!AI92+MES_EOD!AJ92</f>
        <v>5.84</v>
      </c>
      <c r="L92">
        <f>NDMC_EOD!AI92+NDMC_EOD!AJ92</f>
        <v>19.600000000000001</v>
      </c>
      <c r="M92">
        <f>TPDDL_EOD!AI92+TPDDL_EOD!AJ92</f>
        <v>58.45</v>
      </c>
      <c r="N92">
        <f t="shared" si="7"/>
        <v>216.26</v>
      </c>
      <c r="O92" s="113">
        <f t="shared" si="8"/>
        <v>0</v>
      </c>
      <c r="P92">
        <v>84</v>
      </c>
      <c r="Q92">
        <v>48.37</v>
      </c>
      <c r="R92">
        <v>5.84</v>
      </c>
      <c r="S92">
        <v>19.600000000000001</v>
      </c>
      <c r="T92">
        <v>58.45</v>
      </c>
      <c r="U92" s="115">
        <f t="shared" si="9"/>
        <v>216.26</v>
      </c>
      <c r="V92" s="113">
        <f t="shared" si="10"/>
        <v>0</v>
      </c>
      <c r="Y92">
        <f>BAWANA!AW92+BAWANA!AX92</f>
        <v>26.87</v>
      </c>
      <c r="Z92">
        <f>BAWANA!BD92+BAWANA!BE92</f>
        <v>26.87</v>
      </c>
      <c r="AA92">
        <f>BAWANA!X92+BAWANA!Y92</f>
        <v>26.87</v>
      </c>
      <c r="AB92">
        <f>BAWANA!AE92+BAWANA!AF92</f>
        <v>26.87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216.26</v>
      </c>
      <c r="E93">
        <f>BAWANA!AM93</f>
        <v>0</v>
      </c>
      <c r="F93">
        <f t="shared" si="11"/>
        <v>256</v>
      </c>
      <c r="G93">
        <f t="shared" si="12"/>
        <v>216.26</v>
      </c>
      <c r="H93" s="113"/>
      <c r="I93">
        <f>BRPL_EOD!AI93+BRPL_EOD!AJ93</f>
        <v>84</v>
      </c>
      <c r="J93">
        <f>BYPL_EOD!AI93+BYPL_EOD!AJ93</f>
        <v>48.37</v>
      </c>
      <c r="K93">
        <f>MES_EOD!AI93+MES_EOD!AJ93</f>
        <v>5.84</v>
      </c>
      <c r="L93">
        <f>NDMC_EOD!AI93+NDMC_EOD!AJ93</f>
        <v>19.600000000000001</v>
      </c>
      <c r="M93">
        <f>TPDDL_EOD!AI93+TPDDL_EOD!AJ93</f>
        <v>58.45</v>
      </c>
      <c r="N93">
        <f t="shared" si="7"/>
        <v>216.26</v>
      </c>
      <c r="O93" s="113">
        <f t="shared" si="8"/>
        <v>0</v>
      </c>
      <c r="P93">
        <v>84</v>
      </c>
      <c r="Q93">
        <v>48.37</v>
      </c>
      <c r="R93">
        <v>5.84</v>
      </c>
      <c r="S93">
        <v>19.600000000000001</v>
      </c>
      <c r="T93">
        <v>58.45</v>
      </c>
      <c r="U93" s="115">
        <f t="shared" si="9"/>
        <v>216.26</v>
      </c>
      <c r="V93" s="113">
        <f t="shared" si="10"/>
        <v>0</v>
      </c>
      <c r="Y93">
        <f>BAWANA!AW93+BAWANA!AX93</f>
        <v>26.87</v>
      </c>
      <c r="Z93">
        <f>BAWANA!BD93+BAWANA!BE93</f>
        <v>26.87</v>
      </c>
      <c r="AA93">
        <f>BAWANA!X93+BAWANA!Y93</f>
        <v>26.87</v>
      </c>
      <c r="AB93">
        <f>BAWANA!AE93+BAWANA!AF93</f>
        <v>26.87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216.26</v>
      </c>
      <c r="E94">
        <f>BAWANA!AM94</f>
        <v>0</v>
      </c>
      <c r="F94">
        <f t="shared" si="11"/>
        <v>256</v>
      </c>
      <c r="G94">
        <f t="shared" si="12"/>
        <v>216.26</v>
      </c>
      <c r="H94" s="113"/>
      <c r="I94">
        <f>BRPL_EOD!AI94+BRPL_EOD!AJ94</f>
        <v>84</v>
      </c>
      <c r="J94">
        <f>BYPL_EOD!AI94+BYPL_EOD!AJ94</f>
        <v>48.37</v>
      </c>
      <c r="K94">
        <f>MES_EOD!AI94+MES_EOD!AJ94</f>
        <v>5.84</v>
      </c>
      <c r="L94">
        <f>NDMC_EOD!AI94+NDMC_EOD!AJ94</f>
        <v>19.600000000000001</v>
      </c>
      <c r="M94">
        <f>TPDDL_EOD!AI94+TPDDL_EOD!AJ94</f>
        <v>58.45</v>
      </c>
      <c r="N94">
        <f t="shared" si="7"/>
        <v>216.26</v>
      </c>
      <c r="O94" s="113">
        <f t="shared" si="8"/>
        <v>0</v>
      </c>
      <c r="P94">
        <v>84</v>
      </c>
      <c r="Q94">
        <v>48.37</v>
      </c>
      <c r="R94">
        <v>5.84</v>
      </c>
      <c r="S94">
        <v>19.600000000000001</v>
      </c>
      <c r="T94">
        <v>58.45</v>
      </c>
      <c r="U94" s="115">
        <f t="shared" si="9"/>
        <v>216.26</v>
      </c>
      <c r="V94" s="113">
        <f t="shared" si="10"/>
        <v>0</v>
      </c>
      <c r="Y94">
        <f>BAWANA!AW94+BAWANA!AX94</f>
        <v>26.87</v>
      </c>
      <c r="Z94">
        <f>BAWANA!BD94+BAWANA!BE94</f>
        <v>26.87</v>
      </c>
      <c r="AA94">
        <f>BAWANA!X94+BAWANA!Y94</f>
        <v>26.87</v>
      </c>
      <c r="AB94">
        <f>BAWANA!AE94+BAWANA!AF94</f>
        <v>26.87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216.26</v>
      </c>
      <c r="E95">
        <f>BAWANA!AM95</f>
        <v>0</v>
      </c>
      <c r="F95">
        <f t="shared" si="11"/>
        <v>256</v>
      </c>
      <c r="G95">
        <f t="shared" si="12"/>
        <v>216.26</v>
      </c>
      <c r="H95" s="113"/>
      <c r="I95">
        <f>BRPL_EOD!AI95+BRPL_EOD!AJ95</f>
        <v>84</v>
      </c>
      <c r="J95">
        <f>BYPL_EOD!AI95+BYPL_EOD!AJ95</f>
        <v>48.37</v>
      </c>
      <c r="K95">
        <f>MES_EOD!AI95+MES_EOD!AJ95</f>
        <v>5.84</v>
      </c>
      <c r="L95">
        <f>NDMC_EOD!AI95+NDMC_EOD!AJ95</f>
        <v>19.600000000000001</v>
      </c>
      <c r="M95">
        <f>TPDDL_EOD!AI95+TPDDL_EOD!AJ95</f>
        <v>58.45</v>
      </c>
      <c r="N95">
        <f t="shared" si="7"/>
        <v>216.26</v>
      </c>
      <c r="O95" s="113">
        <f t="shared" si="8"/>
        <v>0</v>
      </c>
      <c r="P95">
        <v>84</v>
      </c>
      <c r="Q95">
        <v>48.37</v>
      </c>
      <c r="R95">
        <v>5.84</v>
      </c>
      <c r="S95">
        <v>19.600000000000001</v>
      </c>
      <c r="T95">
        <v>58.45</v>
      </c>
      <c r="U95" s="115">
        <f t="shared" si="9"/>
        <v>216.26</v>
      </c>
      <c r="V95" s="113">
        <f t="shared" si="10"/>
        <v>0</v>
      </c>
      <c r="Y95">
        <f>BAWANA!AW95+BAWANA!AX95</f>
        <v>26.87</v>
      </c>
      <c r="Z95">
        <f>BAWANA!BD95+BAWANA!BE95</f>
        <v>26.87</v>
      </c>
      <c r="AA95">
        <f>BAWANA!X95+BAWANA!Y95</f>
        <v>26.87</v>
      </c>
      <c r="AB95">
        <f>BAWANA!AE95+BAWANA!AF95</f>
        <v>26.87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216.26</v>
      </c>
      <c r="E96">
        <f>BAWANA!AM96</f>
        <v>0</v>
      </c>
      <c r="F96">
        <f t="shared" si="11"/>
        <v>256</v>
      </c>
      <c r="G96">
        <f t="shared" si="12"/>
        <v>216.26</v>
      </c>
      <c r="H96" s="113"/>
      <c r="I96">
        <f>BRPL_EOD!AI96+BRPL_EOD!AJ96</f>
        <v>84</v>
      </c>
      <c r="J96">
        <f>BYPL_EOD!AI96+BYPL_EOD!AJ96</f>
        <v>48.37</v>
      </c>
      <c r="K96">
        <f>MES_EOD!AI96+MES_EOD!AJ96</f>
        <v>5.84</v>
      </c>
      <c r="L96">
        <f>NDMC_EOD!AI96+NDMC_EOD!AJ96</f>
        <v>19.600000000000001</v>
      </c>
      <c r="M96">
        <f>TPDDL_EOD!AI96+TPDDL_EOD!AJ96</f>
        <v>58.45</v>
      </c>
      <c r="N96">
        <f t="shared" si="7"/>
        <v>216.26</v>
      </c>
      <c r="O96" s="113">
        <f t="shared" si="8"/>
        <v>0</v>
      </c>
      <c r="P96">
        <v>84</v>
      </c>
      <c r="Q96">
        <v>48.37</v>
      </c>
      <c r="R96">
        <v>5.84</v>
      </c>
      <c r="S96">
        <v>19.600000000000001</v>
      </c>
      <c r="T96">
        <v>58.45</v>
      </c>
      <c r="U96" s="115">
        <f t="shared" si="9"/>
        <v>216.26</v>
      </c>
      <c r="V96" s="113">
        <f t="shared" si="10"/>
        <v>0</v>
      </c>
      <c r="Y96">
        <f>BAWANA!AW96+BAWANA!AX96</f>
        <v>26.87</v>
      </c>
      <c r="Z96">
        <f>BAWANA!BD96+BAWANA!BE96</f>
        <v>26.87</v>
      </c>
      <c r="AA96">
        <f>BAWANA!X96+BAWANA!Y96</f>
        <v>26.87</v>
      </c>
      <c r="AB96">
        <f>BAWANA!AE96+BAWANA!AF96</f>
        <v>26.87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216.26</v>
      </c>
      <c r="E97">
        <f>BAWANA!AM97</f>
        <v>0</v>
      </c>
      <c r="F97">
        <f t="shared" si="11"/>
        <v>256</v>
      </c>
      <c r="G97">
        <f t="shared" si="12"/>
        <v>216.26</v>
      </c>
      <c r="H97" s="113"/>
      <c r="I97">
        <f>BRPL_EOD!AI97+BRPL_EOD!AJ97</f>
        <v>84</v>
      </c>
      <c r="J97">
        <f>BYPL_EOD!AI97+BYPL_EOD!AJ97</f>
        <v>48.37</v>
      </c>
      <c r="K97">
        <f>MES_EOD!AI97+MES_EOD!AJ97</f>
        <v>5.84</v>
      </c>
      <c r="L97">
        <f>NDMC_EOD!AI97+NDMC_EOD!AJ97</f>
        <v>19.600000000000001</v>
      </c>
      <c r="M97">
        <f>TPDDL_EOD!AI97+TPDDL_EOD!AJ97</f>
        <v>58.45</v>
      </c>
      <c r="N97">
        <f t="shared" si="7"/>
        <v>216.26</v>
      </c>
      <c r="O97" s="113">
        <f t="shared" si="8"/>
        <v>0</v>
      </c>
      <c r="P97">
        <v>84</v>
      </c>
      <c r="Q97">
        <v>48.37</v>
      </c>
      <c r="R97">
        <v>5.84</v>
      </c>
      <c r="S97">
        <v>19.600000000000001</v>
      </c>
      <c r="T97">
        <v>58.45</v>
      </c>
      <c r="U97" s="115">
        <f t="shared" si="9"/>
        <v>216.26</v>
      </c>
      <c r="V97" s="113">
        <f t="shared" si="10"/>
        <v>0</v>
      </c>
      <c r="Y97">
        <f>BAWANA!AW97+BAWANA!AX97</f>
        <v>26.87</v>
      </c>
      <c r="Z97">
        <f>BAWANA!BD97+BAWANA!BE97</f>
        <v>26.87</v>
      </c>
      <c r="AA97">
        <f>BAWANA!X97+BAWANA!Y97</f>
        <v>26.87</v>
      </c>
      <c r="AB97">
        <f>BAWANA!AE97+BAWANA!AF97</f>
        <v>26.87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216.26</v>
      </c>
      <c r="E98">
        <f>BAWANA!AM98</f>
        <v>0</v>
      </c>
      <c r="F98">
        <f t="shared" si="11"/>
        <v>256</v>
      </c>
      <c r="G98">
        <f t="shared" si="12"/>
        <v>216.26</v>
      </c>
      <c r="H98" s="113"/>
      <c r="I98">
        <f>BRPL_EOD!AI98+BRPL_EOD!AJ98</f>
        <v>84</v>
      </c>
      <c r="J98">
        <f>BYPL_EOD!AI98+BYPL_EOD!AJ98</f>
        <v>48.37</v>
      </c>
      <c r="K98">
        <f>MES_EOD!AI98+MES_EOD!AJ98</f>
        <v>5.84</v>
      </c>
      <c r="L98">
        <f>NDMC_EOD!AI98+NDMC_EOD!AJ98</f>
        <v>19.600000000000001</v>
      </c>
      <c r="M98">
        <f>TPDDL_EOD!AI98+TPDDL_EOD!AJ98</f>
        <v>58.45</v>
      </c>
      <c r="N98">
        <f t="shared" si="7"/>
        <v>216.26</v>
      </c>
      <c r="O98" s="113">
        <f t="shared" si="8"/>
        <v>0</v>
      </c>
      <c r="P98">
        <v>84</v>
      </c>
      <c r="Q98">
        <v>48.37</v>
      </c>
      <c r="R98">
        <v>5.84</v>
      </c>
      <c r="S98">
        <v>19.600000000000001</v>
      </c>
      <c r="T98">
        <v>58.45</v>
      </c>
      <c r="U98" s="115">
        <f t="shared" si="9"/>
        <v>216.26</v>
      </c>
      <c r="V98" s="113">
        <f t="shared" si="10"/>
        <v>0</v>
      </c>
      <c r="Y98">
        <f>BAWANA!AW98+BAWANA!AX98</f>
        <v>26.87</v>
      </c>
      <c r="Z98">
        <f>BAWANA!BD98+BAWANA!BE98</f>
        <v>26.87</v>
      </c>
      <c r="AA98">
        <f>BAWANA!X98+BAWANA!Y98</f>
        <v>26.87</v>
      </c>
      <c r="AB98">
        <f>BAWANA!AE98+BAWANA!AF98</f>
        <v>26.87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5.2818374999999973</v>
      </c>
      <c r="E99" s="115">
        <f t="shared" si="14"/>
        <v>0</v>
      </c>
      <c r="F99" s="115">
        <f t="shared" si="14"/>
        <v>6.1440000000000001</v>
      </c>
      <c r="G99" s="115">
        <f t="shared" si="14"/>
        <v>5.2818374999999973</v>
      </c>
      <c r="H99" s="115"/>
      <c r="I99" s="115">
        <f t="shared" si="14"/>
        <v>2.1018424999999996</v>
      </c>
      <c r="J99" s="115">
        <f t="shared" si="14"/>
        <v>1.1961799999999987</v>
      </c>
      <c r="K99" s="115">
        <f t="shared" si="14"/>
        <v>0.13996999999999982</v>
      </c>
      <c r="L99" s="115">
        <f t="shared" si="14"/>
        <v>0.36623</v>
      </c>
      <c r="M99" s="115">
        <f t="shared" si="14"/>
        <v>1.4776949999999982</v>
      </c>
      <c r="N99" s="115">
        <f t="shared" si="14"/>
        <v>5.2819175000000005</v>
      </c>
      <c r="O99" s="115">
        <f t="shared" si="14"/>
        <v>-8.0000000000239873E-5</v>
      </c>
      <c r="P99" s="115">
        <f t="shared" si="14"/>
        <v>2.1018063521903358</v>
      </c>
      <c r="Q99" s="115">
        <f t="shared" si="14"/>
        <v>1.1961618040203092</v>
      </c>
      <c r="R99" s="115">
        <f t="shared" si="14"/>
        <v>0.13996789694103784</v>
      </c>
      <c r="S99" s="115">
        <f t="shared" si="14"/>
        <v>0.36622986833459387</v>
      </c>
      <c r="T99" s="115">
        <f t="shared" si="14"/>
        <v>1.4776715785137218</v>
      </c>
      <c r="U99" s="115">
        <f t="shared" si="14"/>
        <v>5.2818374999999973</v>
      </c>
      <c r="V99" s="115">
        <f t="shared" si="10"/>
        <v>0</v>
      </c>
      <c r="Y99" s="115">
        <f>SUM(Y3:Y98)/4000</f>
        <v>0.61302249999999925</v>
      </c>
      <c r="Z99" s="115">
        <f t="shared" ref="Z99:AD99" si="15">SUM(Z3:Z98)/4000</f>
        <v>0.68155999999999917</v>
      </c>
      <c r="AA99" s="115">
        <f t="shared" si="15"/>
        <v>0.61302249999999925</v>
      </c>
      <c r="AB99" s="115">
        <f t="shared" si="15"/>
        <v>0.68155999999999917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700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560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700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560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700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560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700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560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700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560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700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560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700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560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700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560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700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560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700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560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700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560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700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560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700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560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700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560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700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560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700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560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700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560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700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560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700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560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700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560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700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560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700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560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700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560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700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560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700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560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700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560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700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560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700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560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700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560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700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560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700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560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700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560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700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560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700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560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700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560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700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560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552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552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552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552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552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552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552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552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552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552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552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552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536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536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536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536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536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536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536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536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536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536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536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536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536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536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536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536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536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536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536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536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536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536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536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536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544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544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544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544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544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544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544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544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544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544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544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544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544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544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544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544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544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544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544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544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544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544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544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544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16.47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13.176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43.99</v>
      </c>
      <c r="E3">
        <v>0</v>
      </c>
      <c r="F3">
        <v>0</v>
      </c>
      <c r="G3">
        <v>70.81</v>
      </c>
      <c r="H3">
        <v>0</v>
      </c>
      <c r="I3">
        <v>0</v>
      </c>
      <c r="J3">
        <v>90.42</v>
      </c>
      <c r="K3">
        <v>683.14</v>
      </c>
      <c r="L3">
        <v>434.65</v>
      </c>
      <c r="M3">
        <v>92</v>
      </c>
      <c r="N3">
        <v>118.76</v>
      </c>
      <c r="O3">
        <v>36.28</v>
      </c>
      <c r="P3">
        <v>139.69</v>
      </c>
      <c r="Q3">
        <v>19.98</v>
      </c>
      <c r="R3">
        <v>42.39</v>
      </c>
      <c r="S3">
        <v>0</v>
      </c>
      <c r="T3">
        <v>0</v>
      </c>
      <c r="U3">
        <v>418.77</v>
      </c>
      <c r="V3">
        <v>20.8</v>
      </c>
      <c r="W3">
        <v>45.53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43.68</v>
      </c>
      <c r="AH3">
        <v>0</v>
      </c>
      <c r="AI3">
        <v>0</v>
      </c>
      <c r="AJ3">
        <v>0</v>
      </c>
      <c r="AK3">
        <v>26.01</v>
      </c>
      <c r="AL3">
        <v>1.4</v>
      </c>
      <c r="AM3">
        <v>0</v>
      </c>
      <c r="AN3">
        <v>0.71</v>
      </c>
      <c r="AO3">
        <v>0</v>
      </c>
      <c r="AP3">
        <v>5.76</v>
      </c>
      <c r="AQ3">
        <v>0</v>
      </c>
      <c r="AR3">
        <v>0.66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2516.9100000000008</v>
      </c>
    </row>
    <row r="4" spans="1:121">
      <c r="A4" t="s">
        <v>46</v>
      </c>
      <c r="B4">
        <v>0</v>
      </c>
      <c r="C4">
        <v>0</v>
      </c>
      <c r="D4">
        <v>43.99</v>
      </c>
      <c r="E4">
        <v>0</v>
      </c>
      <c r="F4">
        <v>0</v>
      </c>
      <c r="G4">
        <v>70.81</v>
      </c>
      <c r="H4">
        <v>0</v>
      </c>
      <c r="I4">
        <v>0</v>
      </c>
      <c r="J4">
        <v>90.42</v>
      </c>
      <c r="K4">
        <v>683.14</v>
      </c>
      <c r="L4">
        <v>434.65</v>
      </c>
      <c r="M4">
        <v>92</v>
      </c>
      <c r="N4">
        <v>118.76</v>
      </c>
      <c r="O4">
        <v>36.28</v>
      </c>
      <c r="P4">
        <v>139.69</v>
      </c>
      <c r="Q4">
        <v>19.98</v>
      </c>
      <c r="R4">
        <v>42.39</v>
      </c>
      <c r="S4">
        <v>0</v>
      </c>
      <c r="T4">
        <v>0</v>
      </c>
      <c r="U4">
        <v>418.77</v>
      </c>
      <c r="V4">
        <v>20.8</v>
      </c>
      <c r="W4">
        <v>45.53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43.68</v>
      </c>
      <c r="AH4">
        <v>0</v>
      </c>
      <c r="AI4">
        <v>0</v>
      </c>
      <c r="AJ4">
        <v>0</v>
      </c>
      <c r="AK4">
        <v>26.01</v>
      </c>
      <c r="AL4">
        <v>1.4</v>
      </c>
      <c r="AM4">
        <v>0</v>
      </c>
      <c r="AN4">
        <v>0.71</v>
      </c>
      <c r="AO4">
        <v>0</v>
      </c>
      <c r="AP4">
        <v>5.76</v>
      </c>
      <c r="AQ4">
        <v>0</v>
      </c>
      <c r="AR4">
        <v>0.66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2516.9100000000008</v>
      </c>
    </row>
    <row r="5" spans="1:121">
      <c r="A5" t="s">
        <v>47</v>
      </c>
      <c r="B5">
        <v>0</v>
      </c>
      <c r="C5">
        <v>0</v>
      </c>
      <c r="D5">
        <v>44.21</v>
      </c>
      <c r="E5">
        <v>0</v>
      </c>
      <c r="F5">
        <v>0</v>
      </c>
      <c r="G5">
        <v>70.81</v>
      </c>
      <c r="H5">
        <v>0</v>
      </c>
      <c r="I5">
        <v>0</v>
      </c>
      <c r="J5">
        <v>90.42</v>
      </c>
      <c r="K5">
        <v>683.14</v>
      </c>
      <c r="L5">
        <v>434.65</v>
      </c>
      <c r="M5">
        <v>92</v>
      </c>
      <c r="N5">
        <v>118.76</v>
      </c>
      <c r="O5">
        <v>36.28</v>
      </c>
      <c r="P5">
        <v>139.69</v>
      </c>
      <c r="Q5">
        <v>19.98</v>
      </c>
      <c r="R5">
        <v>42.39</v>
      </c>
      <c r="S5">
        <v>0</v>
      </c>
      <c r="T5">
        <v>0</v>
      </c>
      <c r="U5">
        <v>418.77</v>
      </c>
      <c r="V5">
        <v>20.8</v>
      </c>
      <c r="W5">
        <v>45.53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43.68</v>
      </c>
      <c r="AH5">
        <v>0</v>
      </c>
      <c r="AI5">
        <v>0</v>
      </c>
      <c r="AJ5">
        <v>0</v>
      </c>
      <c r="AK5">
        <v>26.01</v>
      </c>
      <c r="AL5">
        <v>1.4</v>
      </c>
      <c r="AM5">
        <v>0</v>
      </c>
      <c r="AN5">
        <v>0.71</v>
      </c>
      <c r="AO5">
        <v>0</v>
      </c>
      <c r="AP5">
        <v>5.76</v>
      </c>
      <c r="AQ5">
        <v>0</v>
      </c>
      <c r="AR5">
        <v>0.66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2517.130000000001</v>
      </c>
    </row>
    <row r="6" spans="1:121">
      <c r="A6" t="s">
        <v>48</v>
      </c>
      <c r="B6">
        <v>0</v>
      </c>
      <c r="C6">
        <v>0</v>
      </c>
      <c r="D6">
        <v>44.21</v>
      </c>
      <c r="E6">
        <v>0</v>
      </c>
      <c r="F6">
        <v>0</v>
      </c>
      <c r="G6">
        <v>70.81</v>
      </c>
      <c r="H6">
        <v>0</v>
      </c>
      <c r="I6">
        <v>0</v>
      </c>
      <c r="J6">
        <v>90.42</v>
      </c>
      <c r="K6">
        <v>683.14</v>
      </c>
      <c r="L6">
        <v>434.65</v>
      </c>
      <c r="M6">
        <v>92</v>
      </c>
      <c r="N6">
        <v>118.76</v>
      </c>
      <c r="O6">
        <v>36.28</v>
      </c>
      <c r="P6">
        <v>139.69</v>
      </c>
      <c r="Q6">
        <v>19.98</v>
      </c>
      <c r="R6">
        <v>42.39</v>
      </c>
      <c r="S6">
        <v>0</v>
      </c>
      <c r="T6">
        <v>0</v>
      </c>
      <c r="U6">
        <v>418.77</v>
      </c>
      <c r="V6">
        <v>20.8</v>
      </c>
      <c r="W6">
        <v>45.53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43.68</v>
      </c>
      <c r="AH6">
        <v>0</v>
      </c>
      <c r="AI6">
        <v>0</v>
      </c>
      <c r="AJ6">
        <v>0</v>
      </c>
      <c r="AK6">
        <v>26.01</v>
      </c>
      <c r="AL6">
        <v>1.4</v>
      </c>
      <c r="AM6">
        <v>0</v>
      </c>
      <c r="AN6">
        <v>0.71</v>
      </c>
      <c r="AO6">
        <v>0</v>
      </c>
      <c r="AP6">
        <v>5.76</v>
      </c>
      <c r="AQ6">
        <v>0</v>
      </c>
      <c r="AR6">
        <v>0.66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2517.130000000001</v>
      </c>
    </row>
    <row r="7" spans="1:121">
      <c r="A7" t="s">
        <v>49</v>
      </c>
      <c r="B7">
        <v>0</v>
      </c>
      <c r="C7">
        <v>0</v>
      </c>
      <c r="D7">
        <v>44.21</v>
      </c>
      <c r="E7">
        <v>0</v>
      </c>
      <c r="F7">
        <v>0</v>
      </c>
      <c r="G7">
        <v>70.81</v>
      </c>
      <c r="H7">
        <v>0</v>
      </c>
      <c r="I7">
        <v>0</v>
      </c>
      <c r="J7">
        <v>90.42</v>
      </c>
      <c r="K7">
        <v>683.14</v>
      </c>
      <c r="L7">
        <v>434.65</v>
      </c>
      <c r="M7">
        <v>92</v>
      </c>
      <c r="N7">
        <v>118.76</v>
      </c>
      <c r="O7">
        <v>36.28</v>
      </c>
      <c r="P7">
        <v>139.69</v>
      </c>
      <c r="Q7">
        <v>19.98</v>
      </c>
      <c r="R7">
        <v>42.39</v>
      </c>
      <c r="S7">
        <v>0</v>
      </c>
      <c r="T7">
        <v>0</v>
      </c>
      <c r="U7">
        <v>418.77</v>
      </c>
      <c r="V7">
        <v>20.8</v>
      </c>
      <c r="W7">
        <v>45.53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43.68</v>
      </c>
      <c r="AH7">
        <v>18.940000000000001</v>
      </c>
      <c r="AI7">
        <v>0</v>
      </c>
      <c r="AJ7">
        <v>0</v>
      </c>
      <c r="AK7">
        <v>26.01</v>
      </c>
      <c r="AL7">
        <v>1.4</v>
      </c>
      <c r="AM7">
        <v>0</v>
      </c>
      <c r="AN7">
        <v>0.71</v>
      </c>
      <c r="AO7">
        <v>0</v>
      </c>
      <c r="AP7">
        <v>5.76</v>
      </c>
      <c r="AQ7">
        <v>0</v>
      </c>
      <c r="AR7">
        <v>0.66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2536.0700000000011</v>
      </c>
    </row>
    <row r="8" spans="1:121">
      <c r="A8" t="s">
        <v>50</v>
      </c>
      <c r="B8">
        <v>0</v>
      </c>
      <c r="C8">
        <v>0</v>
      </c>
      <c r="D8">
        <v>44.21</v>
      </c>
      <c r="E8">
        <v>0</v>
      </c>
      <c r="F8">
        <v>0</v>
      </c>
      <c r="G8">
        <v>70.81</v>
      </c>
      <c r="H8">
        <v>0</v>
      </c>
      <c r="I8">
        <v>0</v>
      </c>
      <c r="J8">
        <v>90.42</v>
      </c>
      <c r="K8">
        <v>683.14</v>
      </c>
      <c r="L8">
        <v>434.65</v>
      </c>
      <c r="M8">
        <v>92</v>
      </c>
      <c r="N8">
        <v>118.76</v>
      </c>
      <c r="O8">
        <v>36.28</v>
      </c>
      <c r="P8">
        <v>139.69</v>
      </c>
      <c r="Q8">
        <v>19.98</v>
      </c>
      <c r="R8">
        <v>42.39</v>
      </c>
      <c r="S8">
        <v>0</v>
      </c>
      <c r="T8">
        <v>0</v>
      </c>
      <c r="U8">
        <v>418.77</v>
      </c>
      <c r="V8">
        <v>20.8</v>
      </c>
      <c r="W8">
        <v>45.53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43.68</v>
      </c>
      <c r="AH8">
        <v>18.940000000000001</v>
      </c>
      <c r="AI8">
        <v>0</v>
      </c>
      <c r="AJ8">
        <v>0</v>
      </c>
      <c r="AK8">
        <v>26.01</v>
      </c>
      <c r="AL8">
        <v>1.4</v>
      </c>
      <c r="AM8">
        <v>0</v>
      </c>
      <c r="AN8">
        <v>0.71</v>
      </c>
      <c r="AO8">
        <v>0</v>
      </c>
      <c r="AP8">
        <v>5.76</v>
      </c>
      <c r="AQ8">
        <v>0</v>
      </c>
      <c r="AR8">
        <v>0.66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2536.0700000000011</v>
      </c>
    </row>
    <row r="9" spans="1:121">
      <c r="A9" t="s">
        <v>51</v>
      </c>
      <c r="B9">
        <v>0</v>
      </c>
      <c r="C9">
        <v>0</v>
      </c>
      <c r="D9">
        <v>44.21</v>
      </c>
      <c r="E9">
        <v>0</v>
      </c>
      <c r="F9">
        <v>0</v>
      </c>
      <c r="G9">
        <v>70.81</v>
      </c>
      <c r="H9">
        <v>0</v>
      </c>
      <c r="I9">
        <v>0</v>
      </c>
      <c r="J9">
        <v>90.42</v>
      </c>
      <c r="K9">
        <v>683.14</v>
      </c>
      <c r="L9">
        <v>434.65</v>
      </c>
      <c r="M9">
        <v>92</v>
      </c>
      <c r="N9">
        <v>118.76</v>
      </c>
      <c r="O9">
        <v>44.85</v>
      </c>
      <c r="P9">
        <v>139.69</v>
      </c>
      <c r="Q9">
        <v>19.98</v>
      </c>
      <c r="R9">
        <v>42.39</v>
      </c>
      <c r="S9">
        <v>0</v>
      </c>
      <c r="T9">
        <v>0</v>
      </c>
      <c r="U9">
        <v>418.77</v>
      </c>
      <c r="V9">
        <v>20.8</v>
      </c>
      <c r="W9">
        <v>45.53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43.68</v>
      </c>
      <c r="AH9">
        <v>18.940000000000001</v>
      </c>
      <c r="AI9">
        <v>0</v>
      </c>
      <c r="AJ9">
        <v>0</v>
      </c>
      <c r="AK9">
        <v>26.01</v>
      </c>
      <c r="AL9">
        <v>1.4</v>
      </c>
      <c r="AM9">
        <v>0</v>
      </c>
      <c r="AN9">
        <v>0.71</v>
      </c>
      <c r="AO9">
        <v>0</v>
      </c>
      <c r="AP9">
        <v>0</v>
      </c>
      <c r="AQ9">
        <v>0</v>
      </c>
      <c r="AR9">
        <v>0.66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2538.8800000000006</v>
      </c>
    </row>
    <row r="10" spans="1:121">
      <c r="A10" t="s">
        <v>52</v>
      </c>
      <c r="B10">
        <v>0</v>
      </c>
      <c r="C10">
        <v>0</v>
      </c>
      <c r="D10">
        <v>44.21</v>
      </c>
      <c r="E10">
        <v>0</v>
      </c>
      <c r="F10">
        <v>0</v>
      </c>
      <c r="G10">
        <v>70.81</v>
      </c>
      <c r="H10">
        <v>0</v>
      </c>
      <c r="I10">
        <v>0</v>
      </c>
      <c r="J10">
        <v>90.42</v>
      </c>
      <c r="K10">
        <v>683.14</v>
      </c>
      <c r="L10">
        <v>434.65</v>
      </c>
      <c r="M10">
        <v>92</v>
      </c>
      <c r="N10">
        <v>118.76</v>
      </c>
      <c r="O10">
        <v>53.43</v>
      </c>
      <c r="P10">
        <v>139.69</v>
      </c>
      <c r="Q10">
        <v>19.98</v>
      </c>
      <c r="R10">
        <v>42.39</v>
      </c>
      <c r="S10">
        <v>0</v>
      </c>
      <c r="T10">
        <v>0</v>
      </c>
      <c r="U10">
        <v>418.77</v>
      </c>
      <c r="V10">
        <v>20.8</v>
      </c>
      <c r="W10">
        <v>45.53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43.68</v>
      </c>
      <c r="AH10">
        <v>18.940000000000001</v>
      </c>
      <c r="AI10">
        <v>0</v>
      </c>
      <c r="AJ10">
        <v>0</v>
      </c>
      <c r="AK10">
        <v>26.01</v>
      </c>
      <c r="AL10">
        <v>1.4</v>
      </c>
      <c r="AM10">
        <v>0</v>
      </c>
      <c r="AN10">
        <v>0.71</v>
      </c>
      <c r="AO10">
        <v>0</v>
      </c>
      <c r="AP10">
        <v>0</v>
      </c>
      <c r="AQ10">
        <v>0</v>
      </c>
      <c r="AR10">
        <v>0.66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2547.4600000000005</v>
      </c>
    </row>
    <row r="11" spans="1:121">
      <c r="A11" t="s">
        <v>53</v>
      </c>
      <c r="B11">
        <v>0</v>
      </c>
      <c r="C11">
        <v>0</v>
      </c>
      <c r="D11">
        <v>44.21</v>
      </c>
      <c r="E11">
        <v>0</v>
      </c>
      <c r="F11">
        <v>0</v>
      </c>
      <c r="G11">
        <v>70.81</v>
      </c>
      <c r="H11">
        <v>0</v>
      </c>
      <c r="I11">
        <v>0</v>
      </c>
      <c r="J11">
        <v>90.42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19.98</v>
      </c>
      <c r="R11">
        <v>42.39</v>
      </c>
      <c r="S11">
        <v>0</v>
      </c>
      <c r="T11">
        <v>0</v>
      </c>
      <c r="U11">
        <v>418.77</v>
      </c>
      <c r="V11">
        <v>20.8</v>
      </c>
      <c r="W11">
        <v>45.53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43.68</v>
      </c>
      <c r="AH11">
        <v>0</v>
      </c>
      <c r="AI11">
        <v>0</v>
      </c>
      <c r="AJ11">
        <v>0</v>
      </c>
      <c r="AK11">
        <v>26.01</v>
      </c>
      <c r="AL11">
        <v>1.4</v>
      </c>
      <c r="AM11">
        <v>0</v>
      </c>
      <c r="AN11">
        <v>0.71</v>
      </c>
      <c r="AO11">
        <v>0</v>
      </c>
      <c r="AP11">
        <v>0</v>
      </c>
      <c r="AQ11">
        <v>0</v>
      </c>
      <c r="AR11">
        <v>0.55000000000000004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2537.1400000000012</v>
      </c>
    </row>
    <row r="12" spans="1:121">
      <c r="A12" t="s">
        <v>54</v>
      </c>
      <c r="B12">
        <v>0</v>
      </c>
      <c r="C12">
        <v>0</v>
      </c>
      <c r="D12">
        <v>44.42</v>
      </c>
      <c r="E12">
        <v>0</v>
      </c>
      <c r="F12">
        <v>0</v>
      </c>
      <c r="G12">
        <v>70.81</v>
      </c>
      <c r="H12">
        <v>0</v>
      </c>
      <c r="I12">
        <v>0</v>
      </c>
      <c r="J12">
        <v>90.42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19.98</v>
      </c>
      <c r="R12">
        <v>42.39</v>
      </c>
      <c r="S12">
        <v>0</v>
      </c>
      <c r="T12">
        <v>0</v>
      </c>
      <c r="U12">
        <v>418.77</v>
      </c>
      <c r="V12">
        <v>20.8</v>
      </c>
      <c r="W12">
        <v>45.53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43.68</v>
      </c>
      <c r="AH12">
        <v>0</v>
      </c>
      <c r="AI12">
        <v>0</v>
      </c>
      <c r="AJ12">
        <v>0</v>
      </c>
      <c r="AK12">
        <v>26.01</v>
      </c>
      <c r="AL12">
        <v>1.4</v>
      </c>
      <c r="AM12">
        <v>0</v>
      </c>
      <c r="AN12">
        <v>0.71</v>
      </c>
      <c r="AO12">
        <v>0</v>
      </c>
      <c r="AP12">
        <v>0</v>
      </c>
      <c r="AQ12">
        <v>0</v>
      </c>
      <c r="AR12">
        <v>0.55000000000000004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2537.3500000000013</v>
      </c>
    </row>
    <row r="13" spans="1:121">
      <c r="A13" t="s">
        <v>55</v>
      </c>
      <c r="B13">
        <v>0</v>
      </c>
      <c r="C13">
        <v>0</v>
      </c>
      <c r="D13">
        <v>44.21</v>
      </c>
      <c r="E13">
        <v>0</v>
      </c>
      <c r="F13">
        <v>0</v>
      </c>
      <c r="G13">
        <v>70.81</v>
      </c>
      <c r="H13">
        <v>0</v>
      </c>
      <c r="I13">
        <v>0</v>
      </c>
      <c r="J13">
        <v>90.42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19.98</v>
      </c>
      <c r="R13">
        <v>42.39</v>
      </c>
      <c r="S13">
        <v>4.1399999999999997</v>
      </c>
      <c r="T13">
        <v>0</v>
      </c>
      <c r="U13">
        <v>418.77</v>
      </c>
      <c r="V13">
        <v>20.8</v>
      </c>
      <c r="W13">
        <v>45.53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43.68</v>
      </c>
      <c r="AH13">
        <v>0</v>
      </c>
      <c r="AI13">
        <v>0</v>
      </c>
      <c r="AJ13">
        <v>0</v>
      </c>
      <c r="AK13">
        <v>26.01</v>
      </c>
      <c r="AL13">
        <v>1.4</v>
      </c>
      <c r="AM13">
        <v>0</v>
      </c>
      <c r="AN13">
        <v>0.71</v>
      </c>
      <c r="AO13">
        <v>0</v>
      </c>
      <c r="AP13">
        <v>0</v>
      </c>
      <c r="AQ13">
        <v>0</v>
      </c>
      <c r="AR13">
        <v>0.55000000000000004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2541.2800000000011</v>
      </c>
    </row>
    <row r="14" spans="1:121">
      <c r="A14" t="s">
        <v>56</v>
      </c>
      <c r="B14">
        <v>0</v>
      </c>
      <c r="C14">
        <v>0</v>
      </c>
      <c r="D14">
        <v>44.21</v>
      </c>
      <c r="E14">
        <v>0</v>
      </c>
      <c r="F14">
        <v>0</v>
      </c>
      <c r="G14">
        <v>70.81</v>
      </c>
      <c r="H14">
        <v>0</v>
      </c>
      <c r="I14">
        <v>0</v>
      </c>
      <c r="J14">
        <v>90.42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19.98</v>
      </c>
      <c r="R14">
        <v>42.39</v>
      </c>
      <c r="S14">
        <v>4.1399999999999997</v>
      </c>
      <c r="T14">
        <v>0</v>
      </c>
      <c r="U14">
        <v>418.77</v>
      </c>
      <c r="V14">
        <v>20.8</v>
      </c>
      <c r="W14">
        <v>45.53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43.68</v>
      </c>
      <c r="AH14">
        <v>0</v>
      </c>
      <c r="AI14">
        <v>0</v>
      </c>
      <c r="AJ14">
        <v>0</v>
      </c>
      <c r="AK14">
        <v>26.01</v>
      </c>
      <c r="AL14">
        <v>1.4</v>
      </c>
      <c r="AM14">
        <v>0</v>
      </c>
      <c r="AN14">
        <v>0.71</v>
      </c>
      <c r="AO14">
        <v>0</v>
      </c>
      <c r="AP14">
        <v>0</v>
      </c>
      <c r="AQ14">
        <v>0</v>
      </c>
      <c r="AR14">
        <v>0.55000000000000004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2541.2800000000011</v>
      </c>
    </row>
    <row r="15" spans="1:121">
      <c r="A15" t="s">
        <v>57</v>
      </c>
      <c r="B15">
        <v>0</v>
      </c>
      <c r="C15">
        <v>0</v>
      </c>
      <c r="D15">
        <v>44.42</v>
      </c>
      <c r="E15">
        <v>0</v>
      </c>
      <c r="F15">
        <v>0</v>
      </c>
      <c r="G15">
        <v>70.81</v>
      </c>
      <c r="H15">
        <v>0</v>
      </c>
      <c r="I15">
        <v>0</v>
      </c>
      <c r="J15">
        <v>90.42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19.98</v>
      </c>
      <c r="R15">
        <v>42.39</v>
      </c>
      <c r="S15">
        <v>7.59</v>
      </c>
      <c r="T15">
        <v>0</v>
      </c>
      <c r="U15">
        <v>418.77</v>
      </c>
      <c r="V15">
        <v>20.8</v>
      </c>
      <c r="W15">
        <v>45.53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43.68</v>
      </c>
      <c r="AH15">
        <v>0</v>
      </c>
      <c r="AI15">
        <v>0</v>
      </c>
      <c r="AJ15">
        <v>0</v>
      </c>
      <c r="AK15">
        <v>26.01</v>
      </c>
      <c r="AL15">
        <v>1.4</v>
      </c>
      <c r="AM15">
        <v>0</v>
      </c>
      <c r="AN15">
        <v>0.71</v>
      </c>
      <c r="AO15">
        <v>0</v>
      </c>
      <c r="AP15">
        <v>0</v>
      </c>
      <c r="AQ15">
        <v>0</v>
      </c>
      <c r="AR15">
        <v>0.55000000000000004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2544.940000000001</v>
      </c>
    </row>
    <row r="16" spans="1:121">
      <c r="A16" t="s">
        <v>58</v>
      </c>
      <c r="B16">
        <v>0</v>
      </c>
      <c r="C16">
        <v>0</v>
      </c>
      <c r="D16">
        <v>44.42</v>
      </c>
      <c r="E16">
        <v>0</v>
      </c>
      <c r="F16">
        <v>0</v>
      </c>
      <c r="G16">
        <v>70.81</v>
      </c>
      <c r="H16">
        <v>0</v>
      </c>
      <c r="I16">
        <v>0</v>
      </c>
      <c r="J16">
        <v>90.42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19.98</v>
      </c>
      <c r="R16">
        <v>42.39</v>
      </c>
      <c r="S16">
        <v>8.2799999999999994</v>
      </c>
      <c r="T16">
        <v>0</v>
      </c>
      <c r="U16">
        <v>418.77</v>
      </c>
      <c r="V16">
        <v>20.8</v>
      </c>
      <c r="W16">
        <v>45.53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43.68</v>
      </c>
      <c r="AH16">
        <v>0</v>
      </c>
      <c r="AI16">
        <v>0</v>
      </c>
      <c r="AJ16">
        <v>0</v>
      </c>
      <c r="AK16">
        <v>26.01</v>
      </c>
      <c r="AL16">
        <v>1.4</v>
      </c>
      <c r="AM16">
        <v>0</v>
      </c>
      <c r="AN16">
        <v>0.71</v>
      </c>
      <c r="AO16">
        <v>0</v>
      </c>
      <c r="AP16">
        <v>0</v>
      </c>
      <c r="AQ16">
        <v>0</v>
      </c>
      <c r="AR16">
        <v>0.55000000000000004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2545.630000000001</v>
      </c>
    </row>
    <row r="17" spans="1:117">
      <c r="A17" t="s">
        <v>59</v>
      </c>
      <c r="B17">
        <v>0</v>
      </c>
      <c r="C17">
        <v>0</v>
      </c>
      <c r="D17">
        <v>44.42</v>
      </c>
      <c r="E17">
        <v>0</v>
      </c>
      <c r="F17">
        <v>0</v>
      </c>
      <c r="G17">
        <v>70.81</v>
      </c>
      <c r="H17">
        <v>0</v>
      </c>
      <c r="I17">
        <v>0</v>
      </c>
      <c r="J17">
        <v>90.42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19.98</v>
      </c>
      <c r="R17">
        <v>42.39</v>
      </c>
      <c r="S17">
        <v>11.74</v>
      </c>
      <c r="T17">
        <v>0</v>
      </c>
      <c r="U17">
        <v>418.77</v>
      </c>
      <c r="V17">
        <v>20.8</v>
      </c>
      <c r="W17">
        <v>45.53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43.68</v>
      </c>
      <c r="AH17">
        <v>0</v>
      </c>
      <c r="AI17">
        <v>0</v>
      </c>
      <c r="AJ17">
        <v>0</v>
      </c>
      <c r="AK17">
        <v>26.01</v>
      </c>
      <c r="AL17">
        <v>1.4</v>
      </c>
      <c r="AM17">
        <v>0</v>
      </c>
      <c r="AN17">
        <v>0.71</v>
      </c>
      <c r="AO17">
        <v>0</v>
      </c>
      <c r="AP17">
        <v>0</v>
      </c>
      <c r="AQ17">
        <v>0</v>
      </c>
      <c r="AR17">
        <v>0.55000000000000004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2549.0900000000011</v>
      </c>
    </row>
    <row r="18" spans="1:117">
      <c r="A18" t="s">
        <v>60</v>
      </c>
      <c r="B18">
        <v>0</v>
      </c>
      <c r="C18">
        <v>0</v>
      </c>
      <c r="D18">
        <v>44.52</v>
      </c>
      <c r="E18">
        <v>0</v>
      </c>
      <c r="F18">
        <v>0</v>
      </c>
      <c r="G18">
        <v>70.81</v>
      </c>
      <c r="H18">
        <v>0</v>
      </c>
      <c r="I18">
        <v>0</v>
      </c>
      <c r="J18">
        <v>90.42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19.98</v>
      </c>
      <c r="R18">
        <v>42.39</v>
      </c>
      <c r="S18">
        <v>11.74</v>
      </c>
      <c r="T18">
        <v>0</v>
      </c>
      <c r="U18">
        <v>418.77</v>
      </c>
      <c r="V18">
        <v>20.8</v>
      </c>
      <c r="W18">
        <v>45.53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43.68</v>
      </c>
      <c r="AH18">
        <v>0</v>
      </c>
      <c r="AI18">
        <v>0</v>
      </c>
      <c r="AJ18">
        <v>0</v>
      </c>
      <c r="AK18">
        <v>26.01</v>
      </c>
      <c r="AL18">
        <v>1.4</v>
      </c>
      <c r="AM18">
        <v>0</v>
      </c>
      <c r="AN18">
        <v>0.71</v>
      </c>
      <c r="AO18">
        <v>0</v>
      </c>
      <c r="AP18">
        <v>0</v>
      </c>
      <c r="AQ18">
        <v>0</v>
      </c>
      <c r="AR18">
        <v>0.55000000000000004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2549.190000000001</v>
      </c>
    </row>
    <row r="19" spans="1:117">
      <c r="A19" t="s">
        <v>61</v>
      </c>
      <c r="B19">
        <v>0</v>
      </c>
      <c r="C19">
        <v>0</v>
      </c>
      <c r="D19">
        <v>44.52</v>
      </c>
      <c r="E19">
        <v>0</v>
      </c>
      <c r="F19">
        <v>0</v>
      </c>
      <c r="G19">
        <v>70.81</v>
      </c>
      <c r="H19">
        <v>0</v>
      </c>
      <c r="I19">
        <v>0</v>
      </c>
      <c r="J19">
        <v>90.42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19.98</v>
      </c>
      <c r="R19">
        <v>42.39</v>
      </c>
      <c r="S19">
        <v>15.19</v>
      </c>
      <c r="T19">
        <v>0</v>
      </c>
      <c r="U19">
        <v>418.77</v>
      </c>
      <c r="V19">
        <v>20.8</v>
      </c>
      <c r="W19">
        <v>45.53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43.68</v>
      </c>
      <c r="AH19">
        <v>0</v>
      </c>
      <c r="AI19">
        <v>0</v>
      </c>
      <c r="AJ19">
        <v>0</v>
      </c>
      <c r="AK19">
        <v>26.01</v>
      </c>
      <c r="AL19">
        <v>1.4</v>
      </c>
      <c r="AM19">
        <v>0</v>
      </c>
      <c r="AN19">
        <v>0.71</v>
      </c>
      <c r="AO19">
        <v>0</v>
      </c>
      <c r="AP19">
        <v>0</v>
      </c>
      <c r="AQ19">
        <v>0</v>
      </c>
      <c r="AR19">
        <v>0.55000000000000004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2552.6400000000012</v>
      </c>
    </row>
    <row r="20" spans="1:117">
      <c r="A20" t="s">
        <v>62</v>
      </c>
      <c r="B20">
        <v>0</v>
      </c>
      <c r="C20">
        <v>0</v>
      </c>
      <c r="D20">
        <v>44.52</v>
      </c>
      <c r="E20">
        <v>0</v>
      </c>
      <c r="F20">
        <v>0</v>
      </c>
      <c r="G20">
        <v>70.81</v>
      </c>
      <c r="H20">
        <v>0</v>
      </c>
      <c r="I20">
        <v>0</v>
      </c>
      <c r="J20">
        <v>90.42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19.98</v>
      </c>
      <c r="R20">
        <v>42.39</v>
      </c>
      <c r="S20">
        <v>15.19</v>
      </c>
      <c r="T20">
        <v>0</v>
      </c>
      <c r="U20">
        <v>418.77</v>
      </c>
      <c r="V20">
        <v>20.8</v>
      </c>
      <c r="W20">
        <v>45.53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43.68</v>
      </c>
      <c r="AH20">
        <v>20.84</v>
      </c>
      <c r="AI20">
        <v>0</v>
      </c>
      <c r="AJ20">
        <v>0</v>
      </c>
      <c r="AK20">
        <v>26.01</v>
      </c>
      <c r="AL20">
        <v>1.4</v>
      </c>
      <c r="AM20">
        <v>0</v>
      </c>
      <c r="AN20">
        <v>0.71</v>
      </c>
      <c r="AO20">
        <v>0</v>
      </c>
      <c r="AP20">
        <v>0</v>
      </c>
      <c r="AQ20">
        <v>0</v>
      </c>
      <c r="AR20">
        <v>0.55000000000000004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2573.4800000000014</v>
      </c>
    </row>
    <row r="21" spans="1:117">
      <c r="A21" t="s">
        <v>63</v>
      </c>
      <c r="B21">
        <v>0</v>
      </c>
      <c r="C21">
        <v>0</v>
      </c>
      <c r="D21">
        <v>44.52</v>
      </c>
      <c r="E21">
        <v>0</v>
      </c>
      <c r="F21">
        <v>0</v>
      </c>
      <c r="G21">
        <v>70.81</v>
      </c>
      <c r="H21">
        <v>0</v>
      </c>
      <c r="I21">
        <v>0</v>
      </c>
      <c r="J21">
        <v>90.42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19.98</v>
      </c>
      <c r="R21">
        <v>42.39</v>
      </c>
      <c r="S21">
        <v>18.64</v>
      </c>
      <c r="T21">
        <v>0</v>
      </c>
      <c r="U21">
        <v>418.77</v>
      </c>
      <c r="V21">
        <v>20.8</v>
      </c>
      <c r="W21">
        <v>45.53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43.68</v>
      </c>
      <c r="AH21">
        <v>20.84</v>
      </c>
      <c r="AI21">
        <v>0</v>
      </c>
      <c r="AJ21">
        <v>0</v>
      </c>
      <c r="AK21">
        <v>26.01</v>
      </c>
      <c r="AL21">
        <v>1.4</v>
      </c>
      <c r="AM21">
        <v>0</v>
      </c>
      <c r="AN21">
        <v>0.71</v>
      </c>
      <c r="AO21">
        <v>0</v>
      </c>
      <c r="AP21">
        <v>0</v>
      </c>
      <c r="AQ21">
        <v>12.47</v>
      </c>
      <c r="AR21">
        <v>0.55000000000000004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2589.400000000001</v>
      </c>
    </row>
    <row r="22" spans="1:117">
      <c r="A22" t="s">
        <v>64</v>
      </c>
      <c r="B22">
        <v>0</v>
      </c>
      <c r="C22">
        <v>0</v>
      </c>
      <c r="D22">
        <v>44.52</v>
      </c>
      <c r="E22">
        <v>0</v>
      </c>
      <c r="F22">
        <v>0</v>
      </c>
      <c r="G22">
        <v>70.81</v>
      </c>
      <c r="H22">
        <v>0</v>
      </c>
      <c r="I22">
        <v>0</v>
      </c>
      <c r="J22">
        <v>90.42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19.98</v>
      </c>
      <c r="R22">
        <v>42.39</v>
      </c>
      <c r="S22">
        <v>18.64</v>
      </c>
      <c r="T22">
        <v>0</v>
      </c>
      <c r="U22">
        <v>418.77</v>
      </c>
      <c r="V22">
        <v>20.8</v>
      </c>
      <c r="W22">
        <v>45.53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43.68</v>
      </c>
      <c r="AH22">
        <v>20.84</v>
      </c>
      <c r="AI22">
        <v>0</v>
      </c>
      <c r="AJ22">
        <v>0</v>
      </c>
      <c r="AK22">
        <v>26.01</v>
      </c>
      <c r="AL22">
        <v>1.4</v>
      </c>
      <c r="AM22">
        <v>0</v>
      </c>
      <c r="AN22">
        <v>0.71</v>
      </c>
      <c r="AO22">
        <v>0</v>
      </c>
      <c r="AP22">
        <v>0</v>
      </c>
      <c r="AQ22">
        <v>12.47</v>
      </c>
      <c r="AR22">
        <v>0.55000000000000004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2589.400000000001</v>
      </c>
    </row>
    <row r="23" spans="1:117">
      <c r="A23" t="s">
        <v>65</v>
      </c>
      <c r="B23">
        <v>0</v>
      </c>
      <c r="C23">
        <v>0</v>
      </c>
      <c r="D23">
        <v>44.52</v>
      </c>
      <c r="E23">
        <v>0</v>
      </c>
      <c r="F23">
        <v>0</v>
      </c>
      <c r="G23">
        <v>70.81</v>
      </c>
      <c r="H23">
        <v>0</v>
      </c>
      <c r="I23">
        <v>0</v>
      </c>
      <c r="J23">
        <v>90.42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19.98</v>
      </c>
      <c r="R23">
        <v>42.39</v>
      </c>
      <c r="S23">
        <v>22.09</v>
      </c>
      <c r="T23">
        <v>0</v>
      </c>
      <c r="U23">
        <v>418.77</v>
      </c>
      <c r="V23">
        <v>20.8</v>
      </c>
      <c r="W23">
        <v>45.53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8.8699999999999992</v>
      </c>
      <c r="AG23">
        <v>43.68</v>
      </c>
      <c r="AH23">
        <v>20.84</v>
      </c>
      <c r="AI23">
        <v>0</v>
      </c>
      <c r="AJ23">
        <v>0</v>
      </c>
      <c r="AK23">
        <v>26.01</v>
      </c>
      <c r="AL23">
        <v>1.4</v>
      </c>
      <c r="AM23">
        <v>0</v>
      </c>
      <c r="AN23">
        <v>0.71</v>
      </c>
      <c r="AO23">
        <v>0</v>
      </c>
      <c r="AP23">
        <v>0</v>
      </c>
      <c r="AQ23">
        <v>24.95</v>
      </c>
      <c r="AR23">
        <v>0.55000000000000004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2605.3300000000008</v>
      </c>
    </row>
    <row r="24" spans="1:117">
      <c r="A24" t="s">
        <v>66</v>
      </c>
      <c r="B24">
        <v>0</v>
      </c>
      <c r="C24">
        <v>0</v>
      </c>
      <c r="D24">
        <v>44.52</v>
      </c>
      <c r="E24">
        <v>0</v>
      </c>
      <c r="F24">
        <v>0</v>
      </c>
      <c r="G24">
        <v>70.81</v>
      </c>
      <c r="H24">
        <v>0</v>
      </c>
      <c r="I24">
        <v>0</v>
      </c>
      <c r="J24">
        <v>90.42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19.98</v>
      </c>
      <c r="R24">
        <v>42.39</v>
      </c>
      <c r="S24">
        <v>22.09</v>
      </c>
      <c r="T24">
        <v>0</v>
      </c>
      <c r="U24">
        <v>418.77</v>
      </c>
      <c r="V24">
        <v>20.8</v>
      </c>
      <c r="W24">
        <v>45.53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8.8699999999999992</v>
      </c>
      <c r="AG24">
        <v>43.68</v>
      </c>
      <c r="AH24">
        <v>20.84</v>
      </c>
      <c r="AI24">
        <v>0</v>
      </c>
      <c r="AJ24">
        <v>0</v>
      </c>
      <c r="AK24">
        <v>26.01</v>
      </c>
      <c r="AL24">
        <v>1.4</v>
      </c>
      <c r="AM24">
        <v>0</v>
      </c>
      <c r="AN24">
        <v>0.71</v>
      </c>
      <c r="AO24">
        <v>0</v>
      </c>
      <c r="AP24">
        <v>0</v>
      </c>
      <c r="AQ24">
        <v>37.42</v>
      </c>
      <c r="AR24">
        <v>0.55000000000000004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2617.8000000000011</v>
      </c>
    </row>
    <row r="25" spans="1:117">
      <c r="A25" t="s">
        <v>67</v>
      </c>
      <c r="B25">
        <v>0</v>
      </c>
      <c r="C25">
        <v>0</v>
      </c>
      <c r="D25">
        <v>44.73</v>
      </c>
      <c r="E25">
        <v>0</v>
      </c>
      <c r="F25">
        <v>0</v>
      </c>
      <c r="G25">
        <v>70.81</v>
      </c>
      <c r="H25">
        <v>0</v>
      </c>
      <c r="I25">
        <v>0</v>
      </c>
      <c r="J25">
        <v>90.42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19.98</v>
      </c>
      <c r="R25">
        <v>42.39</v>
      </c>
      <c r="S25">
        <v>25.55</v>
      </c>
      <c r="T25">
        <v>0</v>
      </c>
      <c r="U25">
        <v>418.77</v>
      </c>
      <c r="V25">
        <v>20.8</v>
      </c>
      <c r="W25">
        <v>45.53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43.68</v>
      </c>
      <c r="AH25">
        <v>41.67</v>
      </c>
      <c r="AI25">
        <v>0</v>
      </c>
      <c r="AJ25">
        <v>0</v>
      </c>
      <c r="AK25">
        <v>26.01</v>
      </c>
      <c r="AL25">
        <v>9.2899999999999991</v>
      </c>
      <c r="AM25">
        <v>0</v>
      </c>
      <c r="AN25">
        <v>0.71</v>
      </c>
      <c r="AO25">
        <v>0</v>
      </c>
      <c r="AP25">
        <v>0</v>
      </c>
      <c r="AQ25">
        <v>37.42</v>
      </c>
      <c r="AR25">
        <v>0.55000000000000004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2666.670000000001</v>
      </c>
    </row>
    <row r="26" spans="1:117">
      <c r="A26" t="s">
        <v>68</v>
      </c>
      <c r="B26">
        <v>0</v>
      </c>
      <c r="C26">
        <v>0</v>
      </c>
      <c r="D26">
        <v>44.73</v>
      </c>
      <c r="E26">
        <v>0</v>
      </c>
      <c r="F26">
        <v>0</v>
      </c>
      <c r="G26">
        <v>70.81</v>
      </c>
      <c r="H26">
        <v>0</v>
      </c>
      <c r="I26">
        <v>0</v>
      </c>
      <c r="J26">
        <v>90.42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19.98</v>
      </c>
      <c r="R26">
        <v>42.39</v>
      </c>
      <c r="S26">
        <v>26.4</v>
      </c>
      <c r="T26">
        <v>0</v>
      </c>
      <c r="U26">
        <v>418.77</v>
      </c>
      <c r="V26">
        <v>20.8</v>
      </c>
      <c r="W26">
        <v>45.53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43.68</v>
      </c>
      <c r="AH26">
        <v>41.67</v>
      </c>
      <c r="AI26">
        <v>0</v>
      </c>
      <c r="AJ26">
        <v>0</v>
      </c>
      <c r="AK26">
        <v>26.01</v>
      </c>
      <c r="AL26">
        <v>55.77</v>
      </c>
      <c r="AM26">
        <v>0</v>
      </c>
      <c r="AN26">
        <v>0.71</v>
      </c>
      <c r="AO26">
        <v>0</v>
      </c>
      <c r="AP26">
        <v>0</v>
      </c>
      <c r="AQ26">
        <v>37.42</v>
      </c>
      <c r="AR26">
        <v>0.55000000000000004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2714.0000000000014</v>
      </c>
    </row>
    <row r="27" spans="1:117">
      <c r="A27" t="s">
        <v>69</v>
      </c>
      <c r="B27">
        <v>0</v>
      </c>
      <c r="C27">
        <v>0</v>
      </c>
      <c r="D27">
        <v>44.73</v>
      </c>
      <c r="E27">
        <v>0</v>
      </c>
      <c r="F27">
        <v>0</v>
      </c>
      <c r="G27">
        <v>70.81</v>
      </c>
      <c r="H27">
        <v>0</v>
      </c>
      <c r="I27">
        <v>0</v>
      </c>
      <c r="J27">
        <v>59.73</v>
      </c>
      <c r="K27">
        <v>683.14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19.98</v>
      </c>
      <c r="R27">
        <v>42.39</v>
      </c>
      <c r="S27">
        <v>26.4</v>
      </c>
      <c r="T27">
        <v>0</v>
      </c>
      <c r="U27">
        <v>418.77</v>
      </c>
      <c r="V27">
        <v>20.8</v>
      </c>
      <c r="W27">
        <v>45.53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8.8699999999999992</v>
      </c>
      <c r="AG27">
        <v>43.68</v>
      </c>
      <c r="AH27">
        <v>41.67</v>
      </c>
      <c r="AI27">
        <v>3.57</v>
      </c>
      <c r="AJ27">
        <v>0</v>
      </c>
      <c r="AK27">
        <v>26.01</v>
      </c>
      <c r="AL27">
        <v>55.77</v>
      </c>
      <c r="AM27">
        <v>0</v>
      </c>
      <c r="AN27">
        <v>0.71</v>
      </c>
      <c r="AO27">
        <v>0</v>
      </c>
      <c r="AP27">
        <v>0</v>
      </c>
      <c r="AQ27">
        <v>37.42</v>
      </c>
      <c r="AR27">
        <v>0.55000000000000004</v>
      </c>
      <c r="AS27">
        <v>4.71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2687.2800000000011</v>
      </c>
    </row>
    <row r="28" spans="1:117">
      <c r="A28" t="s">
        <v>70</v>
      </c>
      <c r="B28">
        <v>0</v>
      </c>
      <c r="C28">
        <v>0</v>
      </c>
      <c r="D28">
        <v>44.73</v>
      </c>
      <c r="E28">
        <v>0</v>
      </c>
      <c r="F28">
        <v>0</v>
      </c>
      <c r="G28">
        <v>70.81</v>
      </c>
      <c r="H28">
        <v>0</v>
      </c>
      <c r="I28">
        <v>0</v>
      </c>
      <c r="J28">
        <v>59.73</v>
      </c>
      <c r="K28">
        <v>683.14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19.98</v>
      </c>
      <c r="R28">
        <v>42.39</v>
      </c>
      <c r="S28">
        <v>26.4</v>
      </c>
      <c r="T28">
        <v>0</v>
      </c>
      <c r="U28">
        <v>418.77</v>
      </c>
      <c r="V28">
        <v>20.8</v>
      </c>
      <c r="W28">
        <v>45.53</v>
      </c>
      <c r="X28">
        <v>148.30000000000001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16.48</v>
      </c>
      <c r="AF28">
        <v>17.75</v>
      </c>
      <c r="AG28">
        <v>43.68</v>
      </c>
      <c r="AH28">
        <v>58.05</v>
      </c>
      <c r="AI28">
        <v>16.54</v>
      </c>
      <c r="AJ28">
        <v>0</v>
      </c>
      <c r="AK28">
        <v>26.01</v>
      </c>
      <c r="AL28">
        <v>55.77</v>
      </c>
      <c r="AM28">
        <v>5.27</v>
      </c>
      <c r="AN28">
        <v>0.71</v>
      </c>
      <c r="AO28">
        <v>0</v>
      </c>
      <c r="AP28">
        <v>0</v>
      </c>
      <c r="AQ28">
        <v>49.9</v>
      </c>
      <c r="AR28">
        <v>0.55000000000000004</v>
      </c>
      <c r="AS28">
        <v>4.71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2743.2600000000011</v>
      </c>
    </row>
    <row r="29" spans="1:117">
      <c r="A29" t="s">
        <v>71</v>
      </c>
      <c r="B29">
        <v>0</v>
      </c>
      <c r="C29">
        <v>0</v>
      </c>
      <c r="D29">
        <v>44.73</v>
      </c>
      <c r="E29">
        <v>0</v>
      </c>
      <c r="F29">
        <v>0</v>
      </c>
      <c r="G29">
        <v>70.81</v>
      </c>
      <c r="H29">
        <v>0</v>
      </c>
      <c r="I29">
        <v>0</v>
      </c>
      <c r="J29">
        <v>59.73</v>
      </c>
      <c r="K29">
        <v>683.14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19.98</v>
      </c>
      <c r="R29">
        <v>42.39</v>
      </c>
      <c r="S29">
        <v>26.4</v>
      </c>
      <c r="T29">
        <v>0</v>
      </c>
      <c r="U29">
        <v>418.77</v>
      </c>
      <c r="V29">
        <v>20.8</v>
      </c>
      <c r="W29">
        <v>45.53</v>
      </c>
      <c r="X29">
        <v>148.30000000000001</v>
      </c>
      <c r="Y29">
        <v>0</v>
      </c>
      <c r="Z29">
        <v>2.2000000000000002</v>
      </c>
      <c r="AA29">
        <v>14.05</v>
      </c>
      <c r="AB29">
        <v>5.33</v>
      </c>
      <c r="AC29">
        <v>1.27</v>
      </c>
      <c r="AD29">
        <v>0</v>
      </c>
      <c r="AE29">
        <v>32.96</v>
      </c>
      <c r="AF29">
        <v>26.62</v>
      </c>
      <c r="AG29">
        <v>43.68</v>
      </c>
      <c r="AH29">
        <v>83.33</v>
      </c>
      <c r="AI29">
        <v>16.54</v>
      </c>
      <c r="AJ29">
        <v>0</v>
      </c>
      <c r="AK29">
        <v>26.01</v>
      </c>
      <c r="AL29">
        <v>55.77</v>
      </c>
      <c r="AM29">
        <v>10.53</v>
      </c>
      <c r="AN29">
        <v>0.71</v>
      </c>
      <c r="AO29">
        <v>0</v>
      </c>
      <c r="AP29">
        <v>0</v>
      </c>
      <c r="AQ29">
        <v>49.9</v>
      </c>
      <c r="AR29">
        <v>0.55000000000000004</v>
      </c>
      <c r="AS29">
        <v>4.71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2822.0000000000009</v>
      </c>
    </row>
    <row r="30" spans="1:117">
      <c r="A30" t="s">
        <v>72</v>
      </c>
      <c r="B30">
        <v>0</v>
      </c>
      <c r="C30">
        <v>0</v>
      </c>
      <c r="D30">
        <v>44.73</v>
      </c>
      <c r="E30">
        <v>0</v>
      </c>
      <c r="F30">
        <v>0</v>
      </c>
      <c r="G30">
        <v>70.81</v>
      </c>
      <c r="H30">
        <v>0</v>
      </c>
      <c r="I30">
        <v>0</v>
      </c>
      <c r="J30">
        <v>59.73</v>
      </c>
      <c r="K30">
        <v>683.14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19.98</v>
      </c>
      <c r="R30">
        <v>42.39</v>
      </c>
      <c r="S30">
        <v>26.4</v>
      </c>
      <c r="T30">
        <v>0</v>
      </c>
      <c r="U30">
        <v>418.77</v>
      </c>
      <c r="V30">
        <v>20.8</v>
      </c>
      <c r="W30">
        <v>45.53</v>
      </c>
      <c r="X30">
        <v>148.30000000000001</v>
      </c>
      <c r="Y30">
        <v>0</v>
      </c>
      <c r="Z30">
        <v>13.04</v>
      </c>
      <c r="AA30">
        <v>28.1</v>
      </c>
      <c r="AB30">
        <v>39.51</v>
      </c>
      <c r="AC30">
        <v>29.06</v>
      </c>
      <c r="AD30">
        <v>0</v>
      </c>
      <c r="AE30">
        <v>49.43</v>
      </c>
      <c r="AF30">
        <v>39.049999999999997</v>
      </c>
      <c r="AG30">
        <v>43.68</v>
      </c>
      <c r="AH30">
        <v>113.64</v>
      </c>
      <c r="AI30">
        <v>16.54</v>
      </c>
      <c r="AJ30">
        <v>0</v>
      </c>
      <c r="AK30">
        <v>26.01</v>
      </c>
      <c r="AL30">
        <v>9.2899999999999991</v>
      </c>
      <c r="AM30">
        <v>10.53</v>
      </c>
      <c r="AN30">
        <v>0.71</v>
      </c>
      <c r="AO30">
        <v>0</v>
      </c>
      <c r="AP30">
        <v>0</v>
      </c>
      <c r="AQ30">
        <v>49.9</v>
      </c>
      <c r="AR30">
        <v>0.55000000000000004</v>
      </c>
      <c r="AS30">
        <v>4.71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2921.5900000000011</v>
      </c>
    </row>
    <row r="31" spans="1:117">
      <c r="A31" t="s">
        <v>73</v>
      </c>
      <c r="B31">
        <v>0</v>
      </c>
      <c r="C31">
        <v>0</v>
      </c>
      <c r="D31">
        <v>44.73</v>
      </c>
      <c r="E31">
        <v>0</v>
      </c>
      <c r="F31">
        <v>0</v>
      </c>
      <c r="G31">
        <v>70.81</v>
      </c>
      <c r="H31">
        <v>0</v>
      </c>
      <c r="I31">
        <v>0</v>
      </c>
      <c r="J31">
        <v>59.73</v>
      </c>
      <c r="K31">
        <v>683.14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19.98</v>
      </c>
      <c r="R31">
        <v>42.39</v>
      </c>
      <c r="S31">
        <v>26.4</v>
      </c>
      <c r="T31">
        <v>0</v>
      </c>
      <c r="U31">
        <v>418.77</v>
      </c>
      <c r="V31">
        <v>20.8</v>
      </c>
      <c r="W31">
        <v>45.53</v>
      </c>
      <c r="X31">
        <v>148.30000000000001</v>
      </c>
      <c r="Y31">
        <v>0</v>
      </c>
      <c r="Z31">
        <v>19.559999999999999</v>
      </c>
      <c r="AA31">
        <v>28.1</v>
      </c>
      <c r="AB31">
        <v>39.51</v>
      </c>
      <c r="AC31">
        <v>29.06</v>
      </c>
      <c r="AD31">
        <v>0</v>
      </c>
      <c r="AE31">
        <v>49.43</v>
      </c>
      <c r="AF31">
        <v>39.049999999999997</v>
      </c>
      <c r="AG31">
        <v>43.68</v>
      </c>
      <c r="AH31">
        <v>113.64</v>
      </c>
      <c r="AI31">
        <v>16.54</v>
      </c>
      <c r="AJ31">
        <v>0</v>
      </c>
      <c r="AK31">
        <v>26.01</v>
      </c>
      <c r="AL31">
        <v>1.4</v>
      </c>
      <c r="AM31">
        <v>10.53</v>
      </c>
      <c r="AN31">
        <v>0.71</v>
      </c>
      <c r="AO31">
        <v>0</v>
      </c>
      <c r="AP31">
        <v>0</v>
      </c>
      <c r="AQ31">
        <v>49.9</v>
      </c>
      <c r="AR31">
        <v>3.31</v>
      </c>
      <c r="AS31">
        <v>4.71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2922.9800000000009</v>
      </c>
    </row>
    <row r="32" spans="1:117">
      <c r="A32" t="s">
        <v>74</v>
      </c>
      <c r="B32">
        <v>0</v>
      </c>
      <c r="C32">
        <v>0</v>
      </c>
      <c r="D32">
        <v>44.73</v>
      </c>
      <c r="E32">
        <v>0</v>
      </c>
      <c r="F32">
        <v>0</v>
      </c>
      <c r="G32">
        <v>70.81</v>
      </c>
      <c r="H32">
        <v>0</v>
      </c>
      <c r="I32">
        <v>0</v>
      </c>
      <c r="J32">
        <v>59.73</v>
      </c>
      <c r="K32">
        <v>683.14</v>
      </c>
      <c r="L32">
        <v>434.65</v>
      </c>
      <c r="M32">
        <v>92</v>
      </c>
      <c r="N32">
        <v>118.76</v>
      </c>
      <c r="O32">
        <v>62.16</v>
      </c>
      <c r="P32">
        <v>139.69</v>
      </c>
      <c r="Q32">
        <v>19.98</v>
      </c>
      <c r="R32">
        <v>42.39</v>
      </c>
      <c r="S32">
        <v>26.4</v>
      </c>
      <c r="T32">
        <v>0</v>
      </c>
      <c r="U32">
        <v>418.77</v>
      </c>
      <c r="V32">
        <v>20.8</v>
      </c>
      <c r="W32">
        <v>45.53</v>
      </c>
      <c r="X32">
        <v>148.30000000000001</v>
      </c>
      <c r="Y32">
        <v>0</v>
      </c>
      <c r="Z32">
        <v>19.559999999999999</v>
      </c>
      <c r="AA32">
        <v>28.1</v>
      </c>
      <c r="AB32">
        <v>39.51</v>
      </c>
      <c r="AC32">
        <v>29.06</v>
      </c>
      <c r="AD32">
        <v>0</v>
      </c>
      <c r="AE32">
        <v>49.43</v>
      </c>
      <c r="AF32">
        <v>39.049999999999997</v>
      </c>
      <c r="AG32">
        <v>43.68</v>
      </c>
      <c r="AH32">
        <v>113.64</v>
      </c>
      <c r="AI32">
        <v>16.54</v>
      </c>
      <c r="AJ32">
        <v>0</v>
      </c>
      <c r="AK32">
        <v>26.01</v>
      </c>
      <c r="AL32">
        <v>1.4</v>
      </c>
      <c r="AM32">
        <v>10.53</v>
      </c>
      <c r="AN32">
        <v>0.71</v>
      </c>
      <c r="AO32">
        <v>0</v>
      </c>
      <c r="AP32">
        <v>0</v>
      </c>
      <c r="AQ32">
        <v>49.9</v>
      </c>
      <c r="AR32">
        <v>26.49</v>
      </c>
      <c r="AS32">
        <v>18.829999999999998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2960.2800000000007</v>
      </c>
    </row>
    <row r="33" spans="1:117">
      <c r="A33" t="s">
        <v>75</v>
      </c>
      <c r="B33">
        <v>0</v>
      </c>
      <c r="C33">
        <v>0</v>
      </c>
      <c r="D33">
        <v>44.73</v>
      </c>
      <c r="E33">
        <v>0</v>
      </c>
      <c r="F33">
        <v>0</v>
      </c>
      <c r="G33">
        <v>70.81</v>
      </c>
      <c r="H33">
        <v>0</v>
      </c>
      <c r="I33">
        <v>0</v>
      </c>
      <c r="J33">
        <v>59.73</v>
      </c>
      <c r="K33">
        <v>683.14</v>
      </c>
      <c r="L33">
        <v>434.65</v>
      </c>
      <c r="M33">
        <v>92</v>
      </c>
      <c r="N33">
        <v>118.76</v>
      </c>
      <c r="O33">
        <v>62.16</v>
      </c>
      <c r="P33">
        <v>139.69</v>
      </c>
      <c r="Q33">
        <v>19.98</v>
      </c>
      <c r="R33">
        <v>42.39</v>
      </c>
      <c r="S33">
        <v>26.4</v>
      </c>
      <c r="T33">
        <v>0</v>
      </c>
      <c r="U33">
        <v>418.77</v>
      </c>
      <c r="V33">
        <v>20.8</v>
      </c>
      <c r="W33">
        <v>45.53</v>
      </c>
      <c r="X33">
        <v>148.30000000000001</v>
      </c>
      <c r="Y33">
        <v>0</v>
      </c>
      <c r="Z33">
        <v>19.559999999999999</v>
      </c>
      <c r="AA33">
        <v>28.1</v>
      </c>
      <c r="AB33">
        <v>39.51</v>
      </c>
      <c r="AC33">
        <v>29.06</v>
      </c>
      <c r="AD33">
        <v>0</v>
      </c>
      <c r="AE33">
        <v>49.43</v>
      </c>
      <c r="AF33">
        <v>39.049999999999997</v>
      </c>
      <c r="AG33">
        <v>43.68</v>
      </c>
      <c r="AH33">
        <v>113.64</v>
      </c>
      <c r="AI33">
        <v>16.54</v>
      </c>
      <c r="AJ33">
        <v>0</v>
      </c>
      <c r="AK33">
        <v>26.01</v>
      </c>
      <c r="AL33">
        <v>1.4</v>
      </c>
      <c r="AM33">
        <v>10.53</v>
      </c>
      <c r="AN33">
        <v>0.71</v>
      </c>
      <c r="AO33">
        <v>0</v>
      </c>
      <c r="AP33">
        <v>0</v>
      </c>
      <c r="AQ33">
        <v>49.9</v>
      </c>
      <c r="AR33">
        <v>26.49</v>
      </c>
      <c r="AS33">
        <v>18.829999999999998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2960.2800000000007</v>
      </c>
    </row>
    <row r="34" spans="1:117">
      <c r="A34" t="s">
        <v>76</v>
      </c>
      <c r="B34">
        <v>0</v>
      </c>
      <c r="C34">
        <v>0</v>
      </c>
      <c r="D34">
        <v>44.73</v>
      </c>
      <c r="E34">
        <v>0</v>
      </c>
      <c r="F34">
        <v>0</v>
      </c>
      <c r="G34">
        <v>70.81</v>
      </c>
      <c r="H34">
        <v>0</v>
      </c>
      <c r="I34">
        <v>0</v>
      </c>
      <c r="J34">
        <v>59.73</v>
      </c>
      <c r="K34">
        <v>683.14</v>
      </c>
      <c r="L34">
        <v>434.65</v>
      </c>
      <c r="M34">
        <v>92</v>
      </c>
      <c r="N34">
        <v>118.76</v>
      </c>
      <c r="O34">
        <v>62.16</v>
      </c>
      <c r="P34">
        <v>139.69</v>
      </c>
      <c r="Q34">
        <v>19.98</v>
      </c>
      <c r="R34">
        <v>42.39</v>
      </c>
      <c r="S34">
        <v>26.4</v>
      </c>
      <c r="T34">
        <v>0</v>
      </c>
      <c r="U34">
        <v>418.77</v>
      </c>
      <c r="V34">
        <v>20.8</v>
      </c>
      <c r="W34">
        <v>45.53</v>
      </c>
      <c r="X34">
        <v>148.30000000000001</v>
      </c>
      <c r="Y34">
        <v>0</v>
      </c>
      <c r="Z34">
        <v>19.559999999999999</v>
      </c>
      <c r="AA34">
        <v>28.1</v>
      </c>
      <c r="AB34">
        <v>39.51</v>
      </c>
      <c r="AC34">
        <v>29.06</v>
      </c>
      <c r="AD34">
        <v>0</v>
      </c>
      <c r="AE34">
        <v>49.43</v>
      </c>
      <c r="AF34">
        <v>39.049999999999997</v>
      </c>
      <c r="AG34">
        <v>43.68</v>
      </c>
      <c r="AH34">
        <v>113.64</v>
      </c>
      <c r="AI34">
        <v>3.82</v>
      </c>
      <c r="AJ34">
        <v>0</v>
      </c>
      <c r="AK34">
        <v>26.01</v>
      </c>
      <c r="AL34">
        <v>1.4</v>
      </c>
      <c r="AM34">
        <v>10.53</v>
      </c>
      <c r="AN34">
        <v>0.71</v>
      </c>
      <c r="AO34">
        <v>0</v>
      </c>
      <c r="AP34">
        <v>0</v>
      </c>
      <c r="AQ34">
        <v>49.9</v>
      </c>
      <c r="AR34">
        <v>26.49</v>
      </c>
      <c r="AS34">
        <v>18.829999999999998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2947.5600000000009</v>
      </c>
    </row>
    <row r="35" spans="1:117">
      <c r="A35" t="s">
        <v>77</v>
      </c>
      <c r="B35">
        <v>0</v>
      </c>
      <c r="C35">
        <v>0</v>
      </c>
      <c r="D35">
        <v>44.52</v>
      </c>
      <c r="E35">
        <v>0</v>
      </c>
      <c r="F35">
        <v>0</v>
      </c>
      <c r="G35">
        <v>70.81</v>
      </c>
      <c r="H35">
        <v>0</v>
      </c>
      <c r="I35">
        <v>0</v>
      </c>
      <c r="J35">
        <v>59.73</v>
      </c>
      <c r="K35">
        <v>683.14</v>
      </c>
      <c r="L35">
        <v>434.65</v>
      </c>
      <c r="M35">
        <v>92</v>
      </c>
      <c r="N35">
        <v>118.76</v>
      </c>
      <c r="O35">
        <v>62.16</v>
      </c>
      <c r="P35">
        <v>139.69</v>
      </c>
      <c r="Q35">
        <v>19.98</v>
      </c>
      <c r="R35">
        <v>42.39</v>
      </c>
      <c r="S35">
        <v>26.4</v>
      </c>
      <c r="T35">
        <v>0</v>
      </c>
      <c r="U35">
        <v>418.77</v>
      </c>
      <c r="V35">
        <v>20.8</v>
      </c>
      <c r="W35">
        <v>45.53</v>
      </c>
      <c r="X35">
        <v>148.30000000000001</v>
      </c>
      <c r="Y35">
        <v>0</v>
      </c>
      <c r="Z35">
        <v>19.559999999999999</v>
      </c>
      <c r="AA35">
        <v>28.1</v>
      </c>
      <c r="AB35">
        <v>39.51</v>
      </c>
      <c r="AC35">
        <v>29.06</v>
      </c>
      <c r="AD35">
        <v>0</v>
      </c>
      <c r="AE35">
        <v>49.43</v>
      </c>
      <c r="AF35">
        <v>39.049999999999997</v>
      </c>
      <c r="AG35">
        <v>43.68</v>
      </c>
      <c r="AH35">
        <v>113.64</v>
      </c>
      <c r="AI35">
        <v>0</v>
      </c>
      <c r="AJ35">
        <v>0</v>
      </c>
      <c r="AK35">
        <v>26.01</v>
      </c>
      <c r="AL35">
        <v>1.4</v>
      </c>
      <c r="AM35">
        <v>10.53</v>
      </c>
      <c r="AN35">
        <v>0.71</v>
      </c>
      <c r="AO35">
        <v>0</v>
      </c>
      <c r="AP35">
        <v>5.76</v>
      </c>
      <c r="AQ35">
        <v>49.9</v>
      </c>
      <c r="AR35">
        <v>26.49</v>
      </c>
      <c r="AS35">
        <v>18.829999999999998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2949.2900000000009</v>
      </c>
    </row>
    <row r="36" spans="1:117">
      <c r="A36" t="s">
        <v>78</v>
      </c>
      <c r="B36">
        <v>0</v>
      </c>
      <c r="C36">
        <v>0</v>
      </c>
      <c r="D36">
        <v>44.42</v>
      </c>
      <c r="E36">
        <v>0</v>
      </c>
      <c r="F36">
        <v>0</v>
      </c>
      <c r="G36">
        <v>70.81</v>
      </c>
      <c r="H36">
        <v>0</v>
      </c>
      <c r="I36">
        <v>0</v>
      </c>
      <c r="J36">
        <v>59.73</v>
      </c>
      <c r="K36">
        <v>683.14</v>
      </c>
      <c r="L36">
        <v>434.65</v>
      </c>
      <c r="M36">
        <v>92</v>
      </c>
      <c r="N36">
        <v>118.76</v>
      </c>
      <c r="O36">
        <v>62.16</v>
      </c>
      <c r="P36">
        <v>139.69</v>
      </c>
      <c r="Q36">
        <v>19.98</v>
      </c>
      <c r="R36">
        <v>42.39</v>
      </c>
      <c r="S36">
        <v>26.4</v>
      </c>
      <c r="T36">
        <v>0</v>
      </c>
      <c r="U36">
        <v>418.77</v>
      </c>
      <c r="V36">
        <v>20.8</v>
      </c>
      <c r="W36">
        <v>45.53</v>
      </c>
      <c r="X36">
        <v>148.30000000000001</v>
      </c>
      <c r="Y36">
        <v>0</v>
      </c>
      <c r="Z36">
        <v>3.3</v>
      </c>
      <c r="AA36">
        <v>28.1</v>
      </c>
      <c r="AB36">
        <v>2.66</v>
      </c>
      <c r="AC36">
        <v>1.27</v>
      </c>
      <c r="AD36">
        <v>0</v>
      </c>
      <c r="AE36">
        <v>32.96</v>
      </c>
      <c r="AF36">
        <v>17.95</v>
      </c>
      <c r="AG36">
        <v>43.68</v>
      </c>
      <c r="AH36">
        <v>113.64</v>
      </c>
      <c r="AI36">
        <v>0</v>
      </c>
      <c r="AJ36">
        <v>0</v>
      </c>
      <c r="AK36">
        <v>26.01</v>
      </c>
      <c r="AL36">
        <v>1.4</v>
      </c>
      <c r="AM36">
        <v>10.53</v>
      </c>
      <c r="AN36">
        <v>0.71</v>
      </c>
      <c r="AO36">
        <v>0</v>
      </c>
      <c r="AP36">
        <v>5.76</v>
      </c>
      <c r="AQ36">
        <v>49.9</v>
      </c>
      <c r="AR36">
        <v>3.31</v>
      </c>
      <c r="AS36">
        <v>18.829999999999998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2807.5400000000013</v>
      </c>
    </row>
    <row r="37" spans="1:117">
      <c r="A37" t="s">
        <v>79</v>
      </c>
      <c r="B37">
        <v>0</v>
      </c>
      <c r="C37">
        <v>0</v>
      </c>
      <c r="D37">
        <v>44.42</v>
      </c>
      <c r="E37">
        <v>0</v>
      </c>
      <c r="F37">
        <v>0</v>
      </c>
      <c r="G37">
        <v>70.81</v>
      </c>
      <c r="H37">
        <v>0</v>
      </c>
      <c r="I37">
        <v>0</v>
      </c>
      <c r="J37">
        <v>59.73</v>
      </c>
      <c r="K37">
        <v>683.14</v>
      </c>
      <c r="L37">
        <v>434.65</v>
      </c>
      <c r="M37">
        <v>92</v>
      </c>
      <c r="N37">
        <v>118.76</v>
      </c>
      <c r="O37">
        <v>62.16</v>
      </c>
      <c r="P37">
        <v>139.69</v>
      </c>
      <c r="Q37">
        <v>19.98</v>
      </c>
      <c r="R37">
        <v>42.39</v>
      </c>
      <c r="S37">
        <v>26.4</v>
      </c>
      <c r="T37">
        <v>0</v>
      </c>
      <c r="U37">
        <v>418.77</v>
      </c>
      <c r="V37">
        <v>20.8</v>
      </c>
      <c r="W37">
        <v>45.53</v>
      </c>
      <c r="X37">
        <v>148.30000000000001</v>
      </c>
      <c r="Y37">
        <v>0</v>
      </c>
      <c r="Z37">
        <v>0</v>
      </c>
      <c r="AA37">
        <v>14.05</v>
      </c>
      <c r="AB37">
        <v>13.17</v>
      </c>
      <c r="AC37">
        <v>0</v>
      </c>
      <c r="AD37">
        <v>0</v>
      </c>
      <c r="AE37">
        <v>16.48</v>
      </c>
      <c r="AF37">
        <v>8.8699999999999992</v>
      </c>
      <c r="AG37">
        <v>43.68</v>
      </c>
      <c r="AH37">
        <v>83.43</v>
      </c>
      <c r="AI37">
        <v>0</v>
      </c>
      <c r="AJ37">
        <v>0</v>
      </c>
      <c r="AK37">
        <v>26.01</v>
      </c>
      <c r="AL37">
        <v>1.4</v>
      </c>
      <c r="AM37">
        <v>5.27</v>
      </c>
      <c r="AN37">
        <v>0.71</v>
      </c>
      <c r="AO37">
        <v>0</v>
      </c>
      <c r="AP37">
        <v>5.76</v>
      </c>
      <c r="AQ37">
        <v>36.67</v>
      </c>
      <c r="AR37">
        <v>1.1100000000000001</v>
      </c>
      <c r="AS37">
        <v>18.829999999999998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2722.9700000000016</v>
      </c>
    </row>
    <row r="38" spans="1:117">
      <c r="A38" t="s">
        <v>80</v>
      </c>
      <c r="B38">
        <v>0</v>
      </c>
      <c r="C38">
        <v>0</v>
      </c>
      <c r="D38">
        <v>44.42</v>
      </c>
      <c r="E38">
        <v>0</v>
      </c>
      <c r="F38">
        <v>0</v>
      </c>
      <c r="G38">
        <v>70.81</v>
      </c>
      <c r="H38">
        <v>0</v>
      </c>
      <c r="I38">
        <v>0</v>
      </c>
      <c r="J38">
        <v>59.73</v>
      </c>
      <c r="K38">
        <v>683.14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19.98</v>
      </c>
      <c r="R38">
        <v>42.39</v>
      </c>
      <c r="S38">
        <v>26.4</v>
      </c>
      <c r="T38">
        <v>0</v>
      </c>
      <c r="U38">
        <v>418.77</v>
      </c>
      <c r="V38">
        <v>20.8</v>
      </c>
      <c r="W38">
        <v>45.53</v>
      </c>
      <c r="X38">
        <v>148.30000000000001</v>
      </c>
      <c r="Y38">
        <v>0</v>
      </c>
      <c r="Z38">
        <v>0</v>
      </c>
      <c r="AA38">
        <v>0</v>
      </c>
      <c r="AB38">
        <v>13.17</v>
      </c>
      <c r="AC38">
        <v>0</v>
      </c>
      <c r="AD38">
        <v>0</v>
      </c>
      <c r="AE38">
        <v>0</v>
      </c>
      <c r="AF38">
        <v>8.8699999999999992</v>
      </c>
      <c r="AG38">
        <v>43.68</v>
      </c>
      <c r="AH38">
        <v>62.51</v>
      </c>
      <c r="AI38">
        <v>0</v>
      </c>
      <c r="AJ38">
        <v>0</v>
      </c>
      <c r="AK38">
        <v>26.01</v>
      </c>
      <c r="AL38">
        <v>1.4</v>
      </c>
      <c r="AM38">
        <v>0</v>
      </c>
      <c r="AN38">
        <v>0.71</v>
      </c>
      <c r="AO38">
        <v>0</v>
      </c>
      <c r="AP38">
        <v>5.76</v>
      </c>
      <c r="AQ38">
        <v>36.67</v>
      </c>
      <c r="AR38">
        <v>1.1100000000000001</v>
      </c>
      <c r="AS38">
        <v>4.71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2652.1300000000019</v>
      </c>
    </row>
    <row r="39" spans="1:117">
      <c r="A39" t="s">
        <v>81</v>
      </c>
      <c r="B39">
        <v>0</v>
      </c>
      <c r="C39">
        <v>0</v>
      </c>
      <c r="D39">
        <v>44.21</v>
      </c>
      <c r="E39">
        <v>0</v>
      </c>
      <c r="F39">
        <v>0</v>
      </c>
      <c r="G39">
        <v>70.81</v>
      </c>
      <c r="H39">
        <v>0</v>
      </c>
      <c r="I39">
        <v>0</v>
      </c>
      <c r="J39">
        <v>59.73</v>
      </c>
      <c r="K39">
        <v>683.14</v>
      </c>
      <c r="L39">
        <v>434.65</v>
      </c>
      <c r="M39">
        <v>92</v>
      </c>
      <c r="N39">
        <v>118.76</v>
      </c>
      <c r="O39">
        <v>62.16</v>
      </c>
      <c r="P39">
        <v>139.69</v>
      </c>
      <c r="Q39">
        <v>19.98</v>
      </c>
      <c r="R39">
        <v>42.39</v>
      </c>
      <c r="S39">
        <v>26.4</v>
      </c>
      <c r="T39">
        <v>0</v>
      </c>
      <c r="U39">
        <v>418.77</v>
      </c>
      <c r="V39">
        <v>20.8</v>
      </c>
      <c r="W39">
        <v>45.53</v>
      </c>
      <c r="X39">
        <v>148.30000000000001</v>
      </c>
      <c r="Y39">
        <v>0</v>
      </c>
      <c r="Z39">
        <v>0</v>
      </c>
      <c r="AA39">
        <v>0</v>
      </c>
      <c r="AB39">
        <v>13.17</v>
      </c>
      <c r="AC39">
        <v>0</v>
      </c>
      <c r="AD39">
        <v>0</v>
      </c>
      <c r="AE39">
        <v>0</v>
      </c>
      <c r="AF39">
        <v>8.8699999999999992</v>
      </c>
      <c r="AG39">
        <v>43.68</v>
      </c>
      <c r="AH39">
        <v>41.67</v>
      </c>
      <c r="AI39">
        <v>0</v>
      </c>
      <c r="AJ39">
        <v>0</v>
      </c>
      <c r="AK39">
        <v>26.01</v>
      </c>
      <c r="AL39">
        <v>1.4</v>
      </c>
      <c r="AM39">
        <v>0</v>
      </c>
      <c r="AN39">
        <v>0.71</v>
      </c>
      <c r="AO39">
        <v>0</v>
      </c>
      <c r="AP39">
        <v>5.76</v>
      </c>
      <c r="AQ39">
        <v>36.67</v>
      </c>
      <c r="AR39">
        <v>1.1100000000000001</v>
      </c>
      <c r="AS39">
        <v>4.71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2631.0800000000017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70.81</v>
      </c>
      <c r="H40">
        <v>0</v>
      </c>
      <c r="I40">
        <v>0</v>
      </c>
      <c r="J40">
        <v>59.73</v>
      </c>
      <c r="K40">
        <v>683.14</v>
      </c>
      <c r="L40">
        <v>434.65</v>
      </c>
      <c r="M40">
        <v>92</v>
      </c>
      <c r="N40">
        <v>118.76</v>
      </c>
      <c r="O40">
        <v>62.16</v>
      </c>
      <c r="P40">
        <v>139.69</v>
      </c>
      <c r="Q40">
        <v>19.98</v>
      </c>
      <c r="R40">
        <v>42.39</v>
      </c>
      <c r="S40">
        <v>26.4</v>
      </c>
      <c r="T40">
        <v>0</v>
      </c>
      <c r="U40">
        <v>418.77</v>
      </c>
      <c r="V40">
        <v>20.8</v>
      </c>
      <c r="W40">
        <v>45.53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8.8699999999999992</v>
      </c>
      <c r="AG40">
        <v>43.68</v>
      </c>
      <c r="AH40">
        <v>18.940000000000001</v>
      </c>
      <c r="AI40">
        <v>0</v>
      </c>
      <c r="AJ40">
        <v>0</v>
      </c>
      <c r="AK40">
        <v>26.01</v>
      </c>
      <c r="AL40">
        <v>1.4</v>
      </c>
      <c r="AM40">
        <v>0</v>
      </c>
      <c r="AN40">
        <v>0.71</v>
      </c>
      <c r="AO40">
        <v>0</v>
      </c>
      <c r="AP40">
        <v>5.76</v>
      </c>
      <c r="AQ40">
        <v>36.67</v>
      </c>
      <c r="AR40">
        <v>1.1100000000000001</v>
      </c>
      <c r="AS40">
        <v>4.71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2594.9600000000014</v>
      </c>
    </row>
    <row r="41" spans="1:117">
      <c r="A41" t="s">
        <v>83</v>
      </c>
      <c r="B41">
        <v>0</v>
      </c>
      <c r="C41">
        <v>0</v>
      </c>
      <c r="D41">
        <v>43.57</v>
      </c>
      <c r="E41">
        <v>0</v>
      </c>
      <c r="F41">
        <v>0</v>
      </c>
      <c r="G41">
        <v>70.81</v>
      </c>
      <c r="H41">
        <v>0</v>
      </c>
      <c r="I41">
        <v>0</v>
      </c>
      <c r="J41">
        <v>59.73</v>
      </c>
      <c r="K41">
        <v>683.14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19.98</v>
      </c>
      <c r="R41">
        <v>42.39</v>
      </c>
      <c r="S41">
        <v>26.4</v>
      </c>
      <c r="T41">
        <v>0</v>
      </c>
      <c r="U41">
        <v>418.77</v>
      </c>
      <c r="V41">
        <v>20.8</v>
      </c>
      <c r="W41">
        <v>45.53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8.8699999999999992</v>
      </c>
      <c r="AG41">
        <v>43.68</v>
      </c>
      <c r="AH41">
        <v>0</v>
      </c>
      <c r="AI41">
        <v>0</v>
      </c>
      <c r="AJ41">
        <v>0</v>
      </c>
      <c r="AK41">
        <v>26.01</v>
      </c>
      <c r="AL41">
        <v>1.4</v>
      </c>
      <c r="AM41">
        <v>0</v>
      </c>
      <c r="AN41">
        <v>0.71</v>
      </c>
      <c r="AO41">
        <v>0</v>
      </c>
      <c r="AP41">
        <v>0</v>
      </c>
      <c r="AQ41">
        <v>36.67</v>
      </c>
      <c r="AR41">
        <v>1.1100000000000001</v>
      </c>
      <c r="AS41">
        <v>9.42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2574.5500000000011</v>
      </c>
    </row>
    <row r="42" spans="1:117">
      <c r="A42" t="s">
        <v>84</v>
      </c>
      <c r="B42">
        <v>0</v>
      </c>
      <c r="C42">
        <v>0</v>
      </c>
      <c r="D42">
        <v>43.57</v>
      </c>
      <c r="E42">
        <v>0</v>
      </c>
      <c r="F42">
        <v>0</v>
      </c>
      <c r="G42">
        <v>70.81</v>
      </c>
      <c r="H42">
        <v>0</v>
      </c>
      <c r="I42">
        <v>0</v>
      </c>
      <c r="J42">
        <v>59.73</v>
      </c>
      <c r="K42">
        <v>683.14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19.98</v>
      </c>
      <c r="R42">
        <v>42.39</v>
      </c>
      <c r="S42">
        <v>26.4</v>
      </c>
      <c r="T42">
        <v>0</v>
      </c>
      <c r="U42">
        <v>418.77</v>
      </c>
      <c r="V42">
        <v>20.8</v>
      </c>
      <c r="W42">
        <v>45.53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8.8699999999999992</v>
      </c>
      <c r="AG42">
        <v>43.68</v>
      </c>
      <c r="AH42">
        <v>0</v>
      </c>
      <c r="AI42">
        <v>0</v>
      </c>
      <c r="AJ42">
        <v>0</v>
      </c>
      <c r="AK42">
        <v>26.01</v>
      </c>
      <c r="AL42">
        <v>1.4</v>
      </c>
      <c r="AM42">
        <v>0</v>
      </c>
      <c r="AN42">
        <v>0.71</v>
      </c>
      <c r="AO42">
        <v>0</v>
      </c>
      <c r="AP42">
        <v>0</v>
      </c>
      <c r="AQ42">
        <v>36.67</v>
      </c>
      <c r="AR42">
        <v>3.31</v>
      </c>
      <c r="AS42">
        <v>9.42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2576.7500000000009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70.81</v>
      </c>
      <c r="H43">
        <v>0</v>
      </c>
      <c r="I43">
        <v>0</v>
      </c>
      <c r="J43">
        <v>59.73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19.98</v>
      </c>
      <c r="R43">
        <v>42.39</v>
      </c>
      <c r="S43">
        <v>26.4</v>
      </c>
      <c r="T43">
        <v>0</v>
      </c>
      <c r="U43">
        <v>418.77</v>
      </c>
      <c r="V43">
        <v>20.8</v>
      </c>
      <c r="W43">
        <v>45.53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8.8699999999999992</v>
      </c>
      <c r="AG43">
        <v>43.68</v>
      </c>
      <c r="AH43">
        <v>0</v>
      </c>
      <c r="AI43">
        <v>0</v>
      </c>
      <c r="AJ43">
        <v>0</v>
      </c>
      <c r="AK43">
        <v>26.01</v>
      </c>
      <c r="AL43">
        <v>1.4</v>
      </c>
      <c r="AM43">
        <v>0</v>
      </c>
      <c r="AN43">
        <v>0.71</v>
      </c>
      <c r="AO43">
        <v>0</v>
      </c>
      <c r="AP43">
        <v>0</v>
      </c>
      <c r="AQ43">
        <v>36.67</v>
      </c>
      <c r="AR43">
        <v>26.49</v>
      </c>
      <c r="AS43">
        <v>18.829999999999998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2609.2400000000007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70.81</v>
      </c>
      <c r="H44">
        <v>0</v>
      </c>
      <c r="I44">
        <v>0</v>
      </c>
      <c r="J44">
        <v>59.73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19.98</v>
      </c>
      <c r="R44">
        <v>42.39</v>
      </c>
      <c r="S44">
        <v>26.4</v>
      </c>
      <c r="T44">
        <v>0</v>
      </c>
      <c r="U44">
        <v>418.77</v>
      </c>
      <c r="V44">
        <v>20.8</v>
      </c>
      <c r="W44">
        <v>45.53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8.8699999999999992</v>
      </c>
      <c r="AG44">
        <v>43.68</v>
      </c>
      <c r="AH44">
        <v>0</v>
      </c>
      <c r="AI44">
        <v>0</v>
      </c>
      <c r="AJ44">
        <v>0</v>
      </c>
      <c r="AK44">
        <v>26.01</v>
      </c>
      <c r="AL44">
        <v>1.4</v>
      </c>
      <c r="AM44">
        <v>0</v>
      </c>
      <c r="AN44">
        <v>0.71</v>
      </c>
      <c r="AO44">
        <v>0</v>
      </c>
      <c r="AP44">
        <v>0</v>
      </c>
      <c r="AQ44">
        <v>24.95</v>
      </c>
      <c r="AR44">
        <v>26.49</v>
      </c>
      <c r="AS44">
        <v>18.829999999999998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2597.3100000000004</v>
      </c>
    </row>
    <row r="45" spans="1:117">
      <c r="A45" t="s">
        <v>87</v>
      </c>
      <c r="B45">
        <v>0</v>
      </c>
      <c r="C45">
        <v>0</v>
      </c>
      <c r="D45">
        <v>43.05</v>
      </c>
      <c r="E45">
        <v>0</v>
      </c>
      <c r="F45">
        <v>0</v>
      </c>
      <c r="G45">
        <v>70.81</v>
      </c>
      <c r="H45">
        <v>0</v>
      </c>
      <c r="I45">
        <v>0</v>
      </c>
      <c r="J45">
        <v>59.73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139.69</v>
      </c>
      <c r="Q45">
        <v>19.98</v>
      </c>
      <c r="R45">
        <v>42.39</v>
      </c>
      <c r="S45">
        <v>26.4</v>
      </c>
      <c r="T45">
        <v>0</v>
      </c>
      <c r="U45">
        <v>418.77</v>
      </c>
      <c r="V45">
        <v>20.8</v>
      </c>
      <c r="W45">
        <v>45.53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43.68</v>
      </c>
      <c r="AH45">
        <v>0</v>
      </c>
      <c r="AI45">
        <v>0</v>
      </c>
      <c r="AJ45">
        <v>0</v>
      </c>
      <c r="AK45">
        <v>26.01</v>
      </c>
      <c r="AL45">
        <v>1.4</v>
      </c>
      <c r="AM45">
        <v>0</v>
      </c>
      <c r="AN45">
        <v>0.71</v>
      </c>
      <c r="AO45">
        <v>0</v>
      </c>
      <c r="AP45">
        <v>0</v>
      </c>
      <c r="AQ45">
        <v>24.69</v>
      </c>
      <c r="AR45">
        <v>26.49</v>
      </c>
      <c r="AS45">
        <v>18.829999999999998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2596.8400000000011</v>
      </c>
    </row>
    <row r="46" spans="1:117">
      <c r="A46" t="s">
        <v>88</v>
      </c>
      <c r="B46">
        <v>0</v>
      </c>
      <c r="C46">
        <v>0</v>
      </c>
      <c r="D46">
        <v>42.84</v>
      </c>
      <c r="E46">
        <v>0</v>
      </c>
      <c r="F46">
        <v>0</v>
      </c>
      <c r="G46">
        <v>70.81</v>
      </c>
      <c r="H46">
        <v>0</v>
      </c>
      <c r="I46">
        <v>0</v>
      </c>
      <c r="J46">
        <v>59.73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139.69</v>
      </c>
      <c r="Q46">
        <v>19.98</v>
      </c>
      <c r="R46">
        <v>42.39</v>
      </c>
      <c r="S46">
        <v>26.4</v>
      </c>
      <c r="T46">
        <v>0</v>
      </c>
      <c r="U46">
        <v>418.77</v>
      </c>
      <c r="V46">
        <v>20.8</v>
      </c>
      <c r="W46">
        <v>45.53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43.68</v>
      </c>
      <c r="AH46">
        <v>0</v>
      </c>
      <c r="AI46">
        <v>0</v>
      </c>
      <c r="AJ46">
        <v>0</v>
      </c>
      <c r="AK46">
        <v>26.01</v>
      </c>
      <c r="AL46">
        <v>1.4</v>
      </c>
      <c r="AM46">
        <v>0</v>
      </c>
      <c r="AN46">
        <v>0.71</v>
      </c>
      <c r="AO46">
        <v>0</v>
      </c>
      <c r="AP46">
        <v>0</v>
      </c>
      <c r="AQ46">
        <v>24.44</v>
      </c>
      <c r="AR46">
        <v>3.31</v>
      </c>
      <c r="AS46">
        <v>18.829999999999998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2573.2000000000012</v>
      </c>
    </row>
    <row r="47" spans="1:117">
      <c r="A47" t="s">
        <v>89</v>
      </c>
      <c r="B47">
        <v>0</v>
      </c>
      <c r="C47">
        <v>0</v>
      </c>
      <c r="D47">
        <v>42.73</v>
      </c>
      <c r="E47">
        <v>0</v>
      </c>
      <c r="F47">
        <v>0</v>
      </c>
      <c r="G47">
        <v>70.81</v>
      </c>
      <c r="H47">
        <v>0</v>
      </c>
      <c r="I47">
        <v>0</v>
      </c>
      <c r="J47">
        <v>59.73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139.69</v>
      </c>
      <c r="Q47">
        <v>20.55</v>
      </c>
      <c r="R47">
        <v>42.39</v>
      </c>
      <c r="S47">
        <v>26.4</v>
      </c>
      <c r="T47">
        <v>0</v>
      </c>
      <c r="U47">
        <v>418.77</v>
      </c>
      <c r="V47">
        <v>20.8</v>
      </c>
      <c r="W47">
        <v>45.53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43.68</v>
      </c>
      <c r="AH47">
        <v>0</v>
      </c>
      <c r="AI47">
        <v>0</v>
      </c>
      <c r="AJ47">
        <v>0</v>
      </c>
      <c r="AK47">
        <v>26.01</v>
      </c>
      <c r="AL47">
        <v>1.4</v>
      </c>
      <c r="AM47">
        <v>0</v>
      </c>
      <c r="AN47">
        <v>0.71</v>
      </c>
      <c r="AO47">
        <v>0</v>
      </c>
      <c r="AP47">
        <v>0</v>
      </c>
      <c r="AQ47">
        <v>24.44</v>
      </c>
      <c r="AR47">
        <v>1.1100000000000001</v>
      </c>
      <c r="AS47">
        <v>9.42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2562.0500000000011</v>
      </c>
    </row>
    <row r="48" spans="1:117">
      <c r="A48" t="s">
        <v>90</v>
      </c>
      <c r="B48">
        <v>0</v>
      </c>
      <c r="C48">
        <v>0</v>
      </c>
      <c r="D48">
        <v>42.52</v>
      </c>
      <c r="E48">
        <v>0</v>
      </c>
      <c r="F48">
        <v>0</v>
      </c>
      <c r="G48">
        <v>70.81</v>
      </c>
      <c r="H48">
        <v>0</v>
      </c>
      <c r="I48">
        <v>0</v>
      </c>
      <c r="J48">
        <v>59.73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139.69</v>
      </c>
      <c r="Q48">
        <v>20.55</v>
      </c>
      <c r="R48">
        <v>42.39</v>
      </c>
      <c r="S48">
        <v>26.4</v>
      </c>
      <c r="T48">
        <v>0</v>
      </c>
      <c r="U48">
        <v>418.77</v>
      </c>
      <c r="V48">
        <v>20.8</v>
      </c>
      <c r="W48">
        <v>45.53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43.68</v>
      </c>
      <c r="AH48">
        <v>0</v>
      </c>
      <c r="AI48">
        <v>0</v>
      </c>
      <c r="AJ48">
        <v>0</v>
      </c>
      <c r="AK48">
        <v>26.01</v>
      </c>
      <c r="AL48">
        <v>1.4</v>
      </c>
      <c r="AM48">
        <v>0</v>
      </c>
      <c r="AN48">
        <v>0.71</v>
      </c>
      <c r="AO48">
        <v>0</v>
      </c>
      <c r="AP48">
        <v>0</v>
      </c>
      <c r="AQ48">
        <v>24.44</v>
      </c>
      <c r="AR48">
        <v>1.1100000000000001</v>
      </c>
      <c r="AS48">
        <v>9.42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2561.8400000000011</v>
      </c>
    </row>
    <row r="49" spans="1:117">
      <c r="A49" t="s">
        <v>91</v>
      </c>
      <c r="B49">
        <v>0</v>
      </c>
      <c r="C49">
        <v>0</v>
      </c>
      <c r="D49">
        <v>42.52</v>
      </c>
      <c r="E49">
        <v>0</v>
      </c>
      <c r="F49">
        <v>0</v>
      </c>
      <c r="G49">
        <v>70.81</v>
      </c>
      <c r="H49">
        <v>0</v>
      </c>
      <c r="I49">
        <v>0</v>
      </c>
      <c r="J49">
        <v>59.73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139.69</v>
      </c>
      <c r="Q49">
        <v>20.55</v>
      </c>
      <c r="R49">
        <v>42.39</v>
      </c>
      <c r="S49">
        <v>26.4</v>
      </c>
      <c r="T49">
        <v>0</v>
      </c>
      <c r="U49">
        <v>418.77</v>
      </c>
      <c r="V49">
        <v>20.8</v>
      </c>
      <c r="W49">
        <v>45.53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43.68</v>
      </c>
      <c r="AH49">
        <v>0</v>
      </c>
      <c r="AI49">
        <v>0</v>
      </c>
      <c r="AJ49">
        <v>0</v>
      </c>
      <c r="AK49">
        <v>26.01</v>
      </c>
      <c r="AL49">
        <v>1.4</v>
      </c>
      <c r="AM49">
        <v>0</v>
      </c>
      <c r="AN49">
        <v>0.71</v>
      </c>
      <c r="AO49">
        <v>0</v>
      </c>
      <c r="AP49">
        <v>0</v>
      </c>
      <c r="AQ49">
        <v>24.44</v>
      </c>
      <c r="AR49">
        <v>1.1100000000000001</v>
      </c>
      <c r="AS49">
        <v>9.42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2561.8400000000011</v>
      </c>
    </row>
    <row r="50" spans="1:117">
      <c r="A50" t="s">
        <v>92</v>
      </c>
      <c r="B50">
        <v>0</v>
      </c>
      <c r="C50">
        <v>0</v>
      </c>
      <c r="D50">
        <v>42.32</v>
      </c>
      <c r="E50">
        <v>0</v>
      </c>
      <c r="F50">
        <v>0</v>
      </c>
      <c r="G50">
        <v>70.81</v>
      </c>
      <c r="H50">
        <v>0</v>
      </c>
      <c r="I50">
        <v>0</v>
      </c>
      <c r="J50">
        <v>59.73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139.69</v>
      </c>
      <c r="Q50">
        <v>20.55</v>
      </c>
      <c r="R50">
        <v>42.39</v>
      </c>
      <c r="S50">
        <v>26.4</v>
      </c>
      <c r="T50">
        <v>0</v>
      </c>
      <c r="U50">
        <v>418.77</v>
      </c>
      <c r="V50">
        <v>20.8</v>
      </c>
      <c r="W50">
        <v>45.53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43.68</v>
      </c>
      <c r="AH50">
        <v>0</v>
      </c>
      <c r="AI50">
        <v>0</v>
      </c>
      <c r="AJ50">
        <v>0</v>
      </c>
      <c r="AK50">
        <v>26.01</v>
      </c>
      <c r="AL50">
        <v>11.62</v>
      </c>
      <c r="AM50">
        <v>0</v>
      </c>
      <c r="AN50">
        <v>0.71</v>
      </c>
      <c r="AO50">
        <v>0</v>
      </c>
      <c r="AP50">
        <v>0</v>
      </c>
      <c r="AQ50">
        <v>24.44</v>
      </c>
      <c r="AR50">
        <v>3.31</v>
      </c>
      <c r="AS50">
        <v>9.42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2574.0600000000009</v>
      </c>
    </row>
    <row r="51" spans="1:117">
      <c r="A51" t="s">
        <v>93</v>
      </c>
      <c r="B51">
        <v>0</v>
      </c>
      <c r="C51">
        <v>0</v>
      </c>
      <c r="D51">
        <v>42.32</v>
      </c>
      <c r="E51">
        <v>0</v>
      </c>
      <c r="F51">
        <v>0</v>
      </c>
      <c r="G51">
        <v>70.81</v>
      </c>
      <c r="H51">
        <v>0</v>
      </c>
      <c r="I51">
        <v>0</v>
      </c>
      <c r="J51">
        <v>59.73</v>
      </c>
      <c r="K51">
        <v>683.14</v>
      </c>
      <c r="L51">
        <v>434.65</v>
      </c>
      <c r="M51">
        <v>92</v>
      </c>
      <c r="N51">
        <v>118.76</v>
      </c>
      <c r="O51">
        <v>62.16</v>
      </c>
      <c r="P51">
        <v>139.69</v>
      </c>
      <c r="Q51">
        <v>20.55</v>
      </c>
      <c r="R51">
        <v>42.39</v>
      </c>
      <c r="S51">
        <v>26.4</v>
      </c>
      <c r="T51">
        <v>0</v>
      </c>
      <c r="U51">
        <v>418.77</v>
      </c>
      <c r="V51">
        <v>20.8</v>
      </c>
      <c r="W51">
        <v>45.53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43.68</v>
      </c>
      <c r="AH51">
        <v>0</v>
      </c>
      <c r="AI51">
        <v>0</v>
      </c>
      <c r="AJ51">
        <v>0</v>
      </c>
      <c r="AK51">
        <v>26.01</v>
      </c>
      <c r="AL51">
        <v>69.72</v>
      </c>
      <c r="AM51">
        <v>0</v>
      </c>
      <c r="AN51">
        <v>0.71</v>
      </c>
      <c r="AO51">
        <v>0</v>
      </c>
      <c r="AP51">
        <v>0</v>
      </c>
      <c r="AQ51">
        <v>24.44</v>
      </c>
      <c r="AR51">
        <v>26.49</v>
      </c>
      <c r="AS51">
        <v>18.829999999999998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2664.7500000000005</v>
      </c>
    </row>
    <row r="52" spans="1:117">
      <c r="A52" t="s">
        <v>94</v>
      </c>
      <c r="B52">
        <v>0</v>
      </c>
      <c r="C52">
        <v>0</v>
      </c>
      <c r="D52">
        <v>42</v>
      </c>
      <c r="E52">
        <v>0</v>
      </c>
      <c r="F52">
        <v>0</v>
      </c>
      <c r="G52">
        <v>70.81</v>
      </c>
      <c r="H52">
        <v>0</v>
      </c>
      <c r="I52">
        <v>0</v>
      </c>
      <c r="J52">
        <v>59.73</v>
      </c>
      <c r="K52">
        <v>683.14</v>
      </c>
      <c r="L52">
        <v>434.65</v>
      </c>
      <c r="M52">
        <v>92</v>
      </c>
      <c r="N52">
        <v>118.76</v>
      </c>
      <c r="O52">
        <v>62.16</v>
      </c>
      <c r="P52">
        <v>139.69</v>
      </c>
      <c r="Q52">
        <v>20.55</v>
      </c>
      <c r="R52">
        <v>42.39</v>
      </c>
      <c r="S52">
        <v>26.4</v>
      </c>
      <c r="T52">
        <v>0</v>
      </c>
      <c r="U52">
        <v>418.77</v>
      </c>
      <c r="V52">
        <v>20.8</v>
      </c>
      <c r="W52">
        <v>45.53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43.68</v>
      </c>
      <c r="AH52">
        <v>0</v>
      </c>
      <c r="AI52">
        <v>0</v>
      </c>
      <c r="AJ52">
        <v>0</v>
      </c>
      <c r="AK52">
        <v>26.01</v>
      </c>
      <c r="AL52">
        <v>69.72</v>
      </c>
      <c r="AM52">
        <v>0</v>
      </c>
      <c r="AN52">
        <v>0.71</v>
      </c>
      <c r="AO52">
        <v>0</v>
      </c>
      <c r="AP52">
        <v>0</v>
      </c>
      <c r="AQ52">
        <v>12.47</v>
      </c>
      <c r="AR52">
        <v>26.49</v>
      </c>
      <c r="AS52">
        <v>18.829999999999998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2652.46</v>
      </c>
    </row>
    <row r="53" spans="1:117">
      <c r="A53" t="s">
        <v>95</v>
      </c>
      <c r="B53">
        <v>0</v>
      </c>
      <c r="C53">
        <v>0</v>
      </c>
      <c r="D53">
        <v>41.9</v>
      </c>
      <c r="E53">
        <v>0</v>
      </c>
      <c r="F53">
        <v>0</v>
      </c>
      <c r="G53">
        <v>70.81</v>
      </c>
      <c r="H53">
        <v>0</v>
      </c>
      <c r="I53">
        <v>0</v>
      </c>
      <c r="J53">
        <v>59.73</v>
      </c>
      <c r="K53">
        <v>683.14</v>
      </c>
      <c r="L53">
        <v>434.65</v>
      </c>
      <c r="M53">
        <v>92</v>
      </c>
      <c r="N53">
        <v>118.76</v>
      </c>
      <c r="O53">
        <v>62.16</v>
      </c>
      <c r="P53">
        <v>139.69</v>
      </c>
      <c r="Q53">
        <v>20.55</v>
      </c>
      <c r="R53">
        <v>42.39</v>
      </c>
      <c r="S53">
        <v>26.4</v>
      </c>
      <c r="T53">
        <v>0</v>
      </c>
      <c r="U53">
        <v>418.77</v>
      </c>
      <c r="V53">
        <v>20.8</v>
      </c>
      <c r="W53">
        <v>45.53</v>
      </c>
      <c r="X53">
        <v>148.30000000000001</v>
      </c>
      <c r="Y53">
        <v>0</v>
      </c>
      <c r="Z53">
        <v>2.2000000000000002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43.68</v>
      </c>
      <c r="AH53">
        <v>0</v>
      </c>
      <c r="AI53">
        <v>0</v>
      </c>
      <c r="AJ53">
        <v>0</v>
      </c>
      <c r="AK53">
        <v>26.01</v>
      </c>
      <c r="AL53">
        <v>69.72</v>
      </c>
      <c r="AM53">
        <v>0</v>
      </c>
      <c r="AN53">
        <v>0.71</v>
      </c>
      <c r="AO53">
        <v>0</v>
      </c>
      <c r="AP53">
        <v>0</v>
      </c>
      <c r="AQ53">
        <v>0</v>
      </c>
      <c r="AR53">
        <v>3.31</v>
      </c>
      <c r="AS53">
        <v>9.42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2609.5000000000005</v>
      </c>
    </row>
    <row r="54" spans="1:117">
      <c r="A54" t="s">
        <v>96</v>
      </c>
      <c r="B54">
        <v>0</v>
      </c>
      <c r="C54">
        <v>0</v>
      </c>
      <c r="D54">
        <v>41.9</v>
      </c>
      <c r="E54">
        <v>0</v>
      </c>
      <c r="F54">
        <v>0</v>
      </c>
      <c r="G54">
        <v>70.81</v>
      </c>
      <c r="H54">
        <v>0</v>
      </c>
      <c r="I54">
        <v>0</v>
      </c>
      <c r="J54">
        <v>59.73</v>
      </c>
      <c r="K54">
        <v>683.14</v>
      </c>
      <c r="L54">
        <v>434.65</v>
      </c>
      <c r="M54">
        <v>92</v>
      </c>
      <c r="N54">
        <v>118.76</v>
      </c>
      <c r="O54">
        <v>62.16</v>
      </c>
      <c r="P54">
        <v>139.69</v>
      </c>
      <c r="Q54">
        <v>20.55</v>
      </c>
      <c r="R54">
        <v>42.39</v>
      </c>
      <c r="S54">
        <v>26.4</v>
      </c>
      <c r="T54">
        <v>0</v>
      </c>
      <c r="U54">
        <v>418.77</v>
      </c>
      <c r="V54">
        <v>20.8</v>
      </c>
      <c r="W54">
        <v>45.53</v>
      </c>
      <c r="X54">
        <v>148.30000000000001</v>
      </c>
      <c r="Y54">
        <v>0</v>
      </c>
      <c r="Z54">
        <v>6.52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43.68</v>
      </c>
      <c r="AH54">
        <v>0</v>
      </c>
      <c r="AI54">
        <v>0</v>
      </c>
      <c r="AJ54">
        <v>0</v>
      </c>
      <c r="AK54">
        <v>26.01</v>
      </c>
      <c r="AL54">
        <v>69.72</v>
      </c>
      <c r="AM54">
        <v>0</v>
      </c>
      <c r="AN54">
        <v>0.71</v>
      </c>
      <c r="AO54">
        <v>0</v>
      </c>
      <c r="AP54">
        <v>0</v>
      </c>
      <c r="AQ54">
        <v>0</v>
      </c>
      <c r="AR54">
        <v>1.1100000000000001</v>
      </c>
      <c r="AS54">
        <v>9.42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2611.6200000000008</v>
      </c>
    </row>
    <row r="55" spans="1:117">
      <c r="A55" t="s">
        <v>97</v>
      </c>
      <c r="B55">
        <v>0</v>
      </c>
      <c r="C55">
        <v>0</v>
      </c>
      <c r="D55">
        <v>41.9</v>
      </c>
      <c r="E55">
        <v>0</v>
      </c>
      <c r="F55">
        <v>0</v>
      </c>
      <c r="G55">
        <v>70.81</v>
      </c>
      <c r="H55">
        <v>0</v>
      </c>
      <c r="I55">
        <v>0</v>
      </c>
      <c r="J55">
        <v>59.73</v>
      </c>
      <c r="K55">
        <v>683.14</v>
      </c>
      <c r="L55">
        <v>434.65</v>
      </c>
      <c r="M55">
        <v>92</v>
      </c>
      <c r="N55">
        <v>118.76</v>
      </c>
      <c r="O55">
        <v>62.16</v>
      </c>
      <c r="P55">
        <v>139.69</v>
      </c>
      <c r="Q55">
        <v>20.55</v>
      </c>
      <c r="R55">
        <v>42.39</v>
      </c>
      <c r="S55">
        <v>26.4</v>
      </c>
      <c r="T55">
        <v>0</v>
      </c>
      <c r="U55">
        <v>418.77</v>
      </c>
      <c r="V55">
        <v>20.8</v>
      </c>
      <c r="W55">
        <v>45.53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43.68</v>
      </c>
      <c r="AH55">
        <v>0</v>
      </c>
      <c r="AI55">
        <v>0</v>
      </c>
      <c r="AJ55">
        <v>0</v>
      </c>
      <c r="AK55">
        <v>26.01</v>
      </c>
      <c r="AL55">
        <v>9.2899999999999991</v>
      </c>
      <c r="AM55">
        <v>0</v>
      </c>
      <c r="AN55">
        <v>0.71</v>
      </c>
      <c r="AO55">
        <v>0</v>
      </c>
      <c r="AP55">
        <v>0</v>
      </c>
      <c r="AQ55">
        <v>0</v>
      </c>
      <c r="AR55">
        <v>1.1100000000000001</v>
      </c>
      <c r="AS55">
        <v>9.42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2551.190000000001</v>
      </c>
    </row>
    <row r="56" spans="1:117">
      <c r="A56" t="s">
        <v>98</v>
      </c>
      <c r="B56">
        <v>0</v>
      </c>
      <c r="C56">
        <v>0</v>
      </c>
      <c r="D56">
        <v>41.68</v>
      </c>
      <c r="E56">
        <v>0</v>
      </c>
      <c r="F56">
        <v>0</v>
      </c>
      <c r="G56">
        <v>70.81</v>
      </c>
      <c r="H56">
        <v>0</v>
      </c>
      <c r="I56">
        <v>0</v>
      </c>
      <c r="J56">
        <v>59.73</v>
      </c>
      <c r="K56">
        <v>683.14</v>
      </c>
      <c r="L56">
        <v>434.65</v>
      </c>
      <c r="M56">
        <v>92</v>
      </c>
      <c r="N56">
        <v>118.76</v>
      </c>
      <c r="O56">
        <v>62.16</v>
      </c>
      <c r="P56">
        <v>139.69</v>
      </c>
      <c r="Q56">
        <v>20.55</v>
      </c>
      <c r="R56">
        <v>42.39</v>
      </c>
      <c r="S56">
        <v>26.4</v>
      </c>
      <c r="T56">
        <v>0</v>
      </c>
      <c r="U56">
        <v>418.77</v>
      </c>
      <c r="V56">
        <v>20.8</v>
      </c>
      <c r="W56">
        <v>45.53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43.68</v>
      </c>
      <c r="AH56">
        <v>0</v>
      </c>
      <c r="AI56">
        <v>0</v>
      </c>
      <c r="AJ56">
        <v>0</v>
      </c>
      <c r="AK56">
        <v>26.01</v>
      </c>
      <c r="AL56">
        <v>2.33</v>
      </c>
      <c r="AM56">
        <v>0</v>
      </c>
      <c r="AN56">
        <v>0.71</v>
      </c>
      <c r="AO56">
        <v>0</v>
      </c>
      <c r="AP56">
        <v>0</v>
      </c>
      <c r="AQ56">
        <v>0</v>
      </c>
      <c r="AR56">
        <v>1.1100000000000001</v>
      </c>
      <c r="AS56">
        <v>9.42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2544.0100000000011</v>
      </c>
    </row>
    <row r="57" spans="1:117">
      <c r="A57" t="s">
        <v>99</v>
      </c>
      <c r="B57">
        <v>0</v>
      </c>
      <c r="C57">
        <v>0</v>
      </c>
      <c r="D57">
        <v>41.68</v>
      </c>
      <c r="E57">
        <v>0</v>
      </c>
      <c r="F57">
        <v>0</v>
      </c>
      <c r="G57">
        <v>70.81</v>
      </c>
      <c r="H57">
        <v>0</v>
      </c>
      <c r="I57">
        <v>0</v>
      </c>
      <c r="J57">
        <v>59.73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139.69</v>
      </c>
      <c r="Q57">
        <v>20.55</v>
      </c>
      <c r="R57">
        <v>42.39</v>
      </c>
      <c r="S57">
        <v>26.4</v>
      </c>
      <c r="T57">
        <v>0</v>
      </c>
      <c r="U57">
        <v>418.77</v>
      </c>
      <c r="V57">
        <v>20.8</v>
      </c>
      <c r="W57">
        <v>45.53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43.68</v>
      </c>
      <c r="AH57">
        <v>0</v>
      </c>
      <c r="AI57">
        <v>0</v>
      </c>
      <c r="AJ57">
        <v>0</v>
      </c>
      <c r="AK57">
        <v>26.01</v>
      </c>
      <c r="AL57">
        <v>2.33</v>
      </c>
      <c r="AM57">
        <v>0</v>
      </c>
      <c r="AN57">
        <v>0.71</v>
      </c>
      <c r="AO57">
        <v>0</v>
      </c>
      <c r="AP57">
        <v>0</v>
      </c>
      <c r="AQ57">
        <v>0</v>
      </c>
      <c r="AR57">
        <v>1.1100000000000001</v>
      </c>
      <c r="AS57">
        <v>9.42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2544.0100000000011</v>
      </c>
    </row>
    <row r="58" spans="1:117">
      <c r="A58" t="s">
        <v>100</v>
      </c>
      <c r="B58">
        <v>0</v>
      </c>
      <c r="C58">
        <v>0</v>
      </c>
      <c r="D58">
        <v>41.48</v>
      </c>
      <c r="E58">
        <v>0</v>
      </c>
      <c r="F58">
        <v>0</v>
      </c>
      <c r="G58">
        <v>70.81</v>
      </c>
      <c r="H58">
        <v>0</v>
      </c>
      <c r="I58">
        <v>0</v>
      </c>
      <c r="J58">
        <v>59.73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139.69</v>
      </c>
      <c r="Q58">
        <v>20.55</v>
      </c>
      <c r="R58">
        <v>42.39</v>
      </c>
      <c r="S58">
        <v>26.4</v>
      </c>
      <c r="T58">
        <v>0</v>
      </c>
      <c r="U58">
        <v>418.77</v>
      </c>
      <c r="V58">
        <v>20.8</v>
      </c>
      <c r="W58">
        <v>45.53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43.68</v>
      </c>
      <c r="AH58">
        <v>0</v>
      </c>
      <c r="AI58">
        <v>0</v>
      </c>
      <c r="AJ58">
        <v>0</v>
      </c>
      <c r="AK58">
        <v>26.01</v>
      </c>
      <c r="AL58">
        <v>2.33</v>
      </c>
      <c r="AM58">
        <v>10.53</v>
      </c>
      <c r="AN58">
        <v>0.71</v>
      </c>
      <c r="AO58">
        <v>0</v>
      </c>
      <c r="AP58">
        <v>0</v>
      </c>
      <c r="AQ58">
        <v>0</v>
      </c>
      <c r="AR58">
        <v>1.1100000000000001</v>
      </c>
      <c r="AS58">
        <v>9.42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2554.3400000000011</v>
      </c>
    </row>
    <row r="59" spans="1:117">
      <c r="A59" t="s">
        <v>101</v>
      </c>
      <c r="B59">
        <v>0</v>
      </c>
      <c r="C59">
        <v>0</v>
      </c>
      <c r="D59">
        <v>41.48</v>
      </c>
      <c r="E59">
        <v>0</v>
      </c>
      <c r="F59">
        <v>0</v>
      </c>
      <c r="G59">
        <v>70.81</v>
      </c>
      <c r="H59">
        <v>0</v>
      </c>
      <c r="I59">
        <v>0</v>
      </c>
      <c r="J59">
        <v>59.73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133.5</v>
      </c>
      <c r="Q59">
        <v>20.55</v>
      </c>
      <c r="R59">
        <v>42.39</v>
      </c>
      <c r="S59">
        <v>26.4</v>
      </c>
      <c r="T59">
        <v>0</v>
      </c>
      <c r="U59">
        <v>418.77</v>
      </c>
      <c r="V59">
        <v>20.8</v>
      </c>
      <c r="W59">
        <v>45.53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43.68</v>
      </c>
      <c r="AH59">
        <v>0</v>
      </c>
      <c r="AI59">
        <v>0</v>
      </c>
      <c r="AJ59">
        <v>0</v>
      </c>
      <c r="AK59">
        <v>26.01</v>
      </c>
      <c r="AL59">
        <v>2.33</v>
      </c>
      <c r="AM59">
        <v>15.81</v>
      </c>
      <c r="AN59">
        <v>0.71</v>
      </c>
      <c r="AO59">
        <v>0</v>
      </c>
      <c r="AP59">
        <v>0</v>
      </c>
      <c r="AQ59">
        <v>12.22</v>
      </c>
      <c r="AR59">
        <v>1.1100000000000001</v>
      </c>
      <c r="AS59">
        <v>9.42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2565.6500000000005</v>
      </c>
    </row>
    <row r="60" spans="1:117">
      <c r="A60" t="s">
        <v>102</v>
      </c>
      <c r="B60">
        <v>0</v>
      </c>
      <c r="C60">
        <v>0</v>
      </c>
      <c r="D60">
        <v>41.48</v>
      </c>
      <c r="E60">
        <v>0</v>
      </c>
      <c r="F60">
        <v>0</v>
      </c>
      <c r="G60">
        <v>70.81</v>
      </c>
      <c r="H60">
        <v>0</v>
      </c>
      <c r="I60">
        <v>0</v>
      </c>
      <c r="J60">
        <v>59.73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133.5</v>
      </c>
      <c r="Q60">
        <v>20.55</v>
      </c>
      <c r="R60">
        <v>42.39</v>
      </c>
      <c r="S60">
        <v>26.4</v>
      </c>
      <c r="T60">
        <v>0</v>
      </c>
      <c r="U60">
        <v>418.77</v>
      </c>
      <c r="V60">
        <v>20.8</v>
      </c>
      <c r="W60">
        <v>45.53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43.68</v>
      </c>
      <c r="AH60">
        <v>0</v>
      </c>
      <c r="AI60">
        <v>0</v>
      </c>
      <c r="AJ60">
        <v>0</v>
      </c>
      <c r="AK60">
        <v>26.01</v>
      </c>
      <c r="AL60">
        <v>2.33</v>
      </c>
      <c r="AM60">
        <v>15.81</v>
      </c>
      <c r="AN60">
        <v>0.71</v>
      </c>
      <c r="AO60">
        <v>0</v>
      </c>
      <c r="AP60">
        <v>0</v>
      </c>
      <c r="AQ60">
        <v>24.95</v>
      </c>
      <c r="AR60">
        <v>1.1100000000000001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2573.2700000000004</v>
      </c>
    </row>
    <row r="61" spans="1:117">
      <c r="A61" t="s">
        <v>103</v>
      </c>
      <c r="B61">
        <v>0</v>
      </c>
      <c r="C61">
        <v>0</v>
      </c>
      <c r="D61">
        <v>41.48</v>
      </c>
      <c r="E61">
        <v>0</v>
      </c>
      <c r="F61">
        <v>0</v>
      </c>
      <c r="G61">
        <v>70.81</v>
      </c>
      <c r="H61">
        <v>0</v>
      </c>
      <c r="I61">
        <v>0</v>
      </c>
      <c r="J61">
        <v>59.73</v>
      </c>
      <c r="K61">
        <v>683.14</v>
      </c>
      <c r="L61">
        <v>434.65</v>
      </c>
      <c r="M61">
        <v>91.8</v>
      </c>
      <c r="N61">
        <v>118.76</v>
      </c>
      <c r="O61">
        <v>62.16</v>
      </c>
      <c r="P61">
        <v>133.5</v>
      </c>
      <c r="Q61">
        <v>20.55</v>
      </c>
      <c r="R61">
        <v>42.39</v>
      </c>
      <c r="S61">
        <v>26.4</v>
      </c>
      <c r="T61">
        <v>0</v>
      </c>
      <c r="U61">
        <v>418.77</v>
      </c>
      <c r="V61">
        <v>20.8</v>
      </c>
      <c r="W61">
        <v>45.53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43.68</v>
      </c>
      <c r="AH61">
        <v>0</v>
      </c>
      <c r="AI61">
        <v>0</v>
      </c>
      <c r="AJ61">
        <v>0</v>
      </c>
      <c r="AK61">
        <v>26.01</v>
      </c>
      <c r="AL61">
        <v>2.33</v>
      </c>
      <c r="AM61">
        <v>15.81</v>
      </c>
      <c r="AN61">
        <v>0.71</v>
      </c>
      <c r="AO61">
        <v>0</v>
      </c>
      <c r="AP61">
        <v>0</v>
      </c>
      <c r="AQ61">
        <v>24.95</v>
      </c>
      <c r="AR61">
        <v>13.25</v>
      </c>
      <c r="AS61">
        <v>9.42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2590.3200000000006</v>
      </c>
    </row>
    <row r="62" spans="1:117">
      <c r="A62" t="s">
        <v>104</v>
      </c>
      <c r="B62">
        <v>0</v>
      </c>
      <c r="C62">
        <v>0</v>
      </c>
      <c r="D62">
        <v>41.48</v>
      </c>
      <c r="E62">
        <v>0</v>
      </c>
      <c r="F62">
        <v>0</v>
      </c>
      <c r="G62">
        <v>70.81</v>
      </c>
      <c r="H62">
        <v>0</v>
      </c>
      <c r="I62">
        <v>0</v>
      </c>
      <c r="J62">
        <v>59.73</v>
      </c>
      <c r="K62">
        <v>683.14</v>
      </c>
      <c r="L62">
        <v>434.65</v>
      </c>
      <c r="M62">
        <v>91.8</v>
      </c>
      <c r="N62">
        <v>118.76</v>
      </c>
      <c r="O62">
        <v>62.16</v>
      </c>
      <c r="P62">
        <v>133.5</v>
      </c>
      <c r="Q62">
        <v>20.55</v>
      </c>
      <c r="R62">
        <v>42.39</v>
      </c>
      <c r="S62">
        <v>26.4</v>
      </c>
      <c r="T62">
        <v>0</v>
      </c>
      <c r="U62">
        <v>418.77</v>
      </c>
      <c r="V62">
        <v>20.8</v>
      </c>
      <c r="W62">
        <v>45.53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43.68</v>
      </c>
      <c r="AH62">
        <v>0</v>
      </c>
      <c r="AI62">
        <v>0</v>
      </c>
      <c r="AJ62">
        <v>0</v>
      </c>
      <c r="AK62">
        <v>26.01</v>
      </c>
      <c r="AL62">
        <v>2.33</v>
      </c>
      <c r="AM62">
        <v>15.81</v>
      </c>
      <c r="AN62">
        <v>0.71</v>
      </c>
      <c r="AO62">
        <v>0</v>
      </c>
      <c r="AP62">
        <v>0</v>
      </c>
      <c r="AQ62">
        <v>24.95</v>
      </c>
      <c r="AR62">
        <v>13.25</v>
      </c>
      <c r="AS62">
        <v>9.42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2590.3200000000006</v>
      </c>
    </row>
    <row r="63" spans="1:117">
      <c r="A63" t="s">
        <v>105</v>
      </c>
      <c r="B63">
        <v>0</v>
      </c>
      <c r="C63">
        <v>0</v>
      </c>
      <c r="D63">
        <v>41.48</v>
      </c>
      <c r="E63">
        <v>0</v>
      </c>
      <c r="F63">
        <v>0</v>
      </c>
      <c r="G63">
        <v>70.81</v>
      </c>
      <c r="H63">
        <v>0</v>
      </c>
      <c r="I63">
        <v>0</v>
      </c>
      <c r="J63">
        <v>59.73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133.5</v>
      </c>
      <c r="Q63">
        <v>20.55</v>
      </c>
      <c r="R63">
        <v>42.39</v>
      </c>
      <c r="S63">
        <v>26.4</v>
      </c>
      <c r="T63">
        <v>0</v>
      </c>
      <c r="U63">
        <v>418.77</v>
      </c>
      <c r="V63">
        <v>20.8</v>
      </c>
      <c r="W63">
        <v>45.53</v>
      </c>
      <c r="X63">
        <v>148.30000000000001</v>
      </c>
      <c r="Y63">
        <v>0</v>
      </c>
      <c r="Z63">
        <v>6.52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43.68</v>
      </c>
      <c r="AH63">
        <v>0</v>
      </c>
      <c r="AI63">
        <v>0</v>
      </c>
      <c r="AJ63">
        <v>0</v>
      </c>
      <c r="AK63">
        <v>26.01</v>
      </c>
      <c r="AL63">
        <v>2.33</v>
      </c>
      <c r="AM63">
        <v>15.81</v>
      </c>
      <c r="AN63">
        <v>0.71</v>
      </c>
      <c r="AO63">
        <v>0</v>
      </c>
      <c r="AP63">
        <v>0</v>
      </c>
      <c r="AQ63">
        <v>24.95</v>
      </c>
      <c r="AR63">
        <v>5.52</v>
      </c>
      <c r="AS63">
        <v>9.42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2582.7900000000004</v>
      </c>
    </row>
    <row r="64" spans="1:117">
      <c r="A64" t="s">
        <v>106</v>
      </c>
      <c r="B64">
        <v>0</v>
      </c>
      <c r="C64">
        <v>0</v>
      </c>
      <c r="D64">
        <v>41.48</v>
      </c>
      <c r="E64">
        <v>0</v>
      </c>
      <c r="F64">
        <v>0</v>
      </c>
      <c r="G64">
        <v>70.81</v>
      </c>
      <c r="H64">
        <v>0</v>
      </c>
      <c r="I64">
        <v>0</v>
      </c>
      <c r="J64">
        <v>59.73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133.5</v>
      </c>
      <c r="Q64">
        <v>20.55</v>
      </c>
      <c r="R64">
        <v>42.39</v>
      </c>
      <c r="S64">
        <v>26.4</v>
      </c>
      <c r="T64">
        <v>0</v>
      </c>
      <c r="U64">
        <v>418.77</v>
      </c>
      <c r="V64">
        <v>20.8</v>
      </c>
      <c r="W64">
        <v>45.53</v>
      </c>
      <c r="X64">
        <v>148.30000000000001</v>
      </c>
      <c r="Y64">
        <v>0</v>
      </c>
      <c r="Z64">
        <v>6.52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43.68</v>
      </c>
      <c r="AH64">
        <v>0</v>
      </c>
      <c r="AI64">
        <v>0</v>
      </c>
      <c r="AJ64">
        <v>0</v>
      </c>
      <c r="AK64">
        <v>26.01</v>
      </c>
      <c r="AL64">
        <v>2.33</v>
      </c>
      <c r="AM64">
        <v>15.81</v>
      </c>
      <c r="AN64">
        <v>0.71</v>
      </c>
      <c r="AO64">
        <v>0</v>
      </c>
      <c r="AP64">
        <v>0</v>
      </c>
      <c r="AQ64">
        <v>24.95</v>
      </c>
      <c r="AR64">
        <v>2.21</v>
      </c>
      <c r="AS64">
        <v>9.42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2579.4800000000005</v>
      </c>
    </row>
    <row r="65" spans="1:117">
      <c r="A65" t="s">
        <v>107</v>
      </c>
      <c r="B65">
        <v>0</v>
      </c>
      <c r="C65">
        <v>0</v>
      </c>
      <c r="D65">
        <v>41.48</v>
      </c>
      <c r="E65">
        <v>0</v>
      </c>
      <c r="F65">
        <v>0</v>
      </c>
      <c r="G65">
        <v>70.81</v>
      </c>
      <c r="H65">
        <v>0</v>
      </c>
      <c r="I65">
        <v>0</v>
      </c>
      <c r="J65">
        <v>59.73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133.5</v>
      </c>
      <c r="Q65">
        <v>20.55</v>
      </c>
      <c r="R65">
        <v>42.39</v>
      </c>
      <c r="S65">
        <v>26.4</v>
      </c>
      <c r="T65">
        <v>0</v>
      </c>
      <c r="U65">
        <v>418.77</v>
      </c>
      <c r="V65">
        <v>20.8</v>
      </c>
      <c r="W65">
        <v>45.53</v>
      </c>
      <c r="X65">
        <v>148.30000000000001</v>
      </c>
      <c r="Y65">
        <v>0</v>
      </c>
      <c r="Z65">
        <v>6.52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43.68</v>
      </c>
      <c r="AH65">
        <v>0</v>
      </c>
      <c r="AI65">
        <v>0</v>
      </c>
      <c r="AJ65">
        <v>0</v>
      </c>
      <c r="AK65">
        <v>26.01</v>
      </c>
      <c r="AL65">
        <v>13.95</v>
      </c>
      <c r="AM65">
        <v>15.81</v>
      </c>
      <c r="AN65">
        <v>0.71</v>
      </c>
      <c r="AO65">
        <v>0</v>
      </c>
      <c r="AP65">
        <v>0</v>
      </c>
      <c r="AQ65">
        <v>24.95</v>
      </c>
      <c r="AR65">
        <v>7.73</v>
      </c>
      <c r="AS65">
        <v>12.11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2599.3100000000004</v>
      </c>
    </row>
    <row r="66" spans="1:117">
      <c r="A66" t="s">
        <v>108</v>
      </c>
      <c r="B66">
        <v>0</v>
      </c>
      <c r="C66">
        <v>0</v>
      </c>
      <c r="D66">
        <v>41.26</v>
      </c>
      <c r="E66">
        <v>0</v>
      </c>
      <c r="F66">
        <v>0</v>
      </c>
      <c r="G66">
        <v>70.81</v>
      </c>
      <c r="H66">
        <v>0</v>
      </c>
      <c r="I66">
        <v>0</v>
      </c>
      <c r="J66">
        <v>59.73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133.5</v>
      </c>
      <c r="Q66">
        <v>20.55</v>
      </c>
      <c r="R66">
        <v>42.39</v>
      </c>
      <c r="S66">
        <v>26.4</v>
      </c>
      <c r="T66">
        <v>0</v>
      </c>
      <c r="U66">
        <v>418.77</v>
      </c>
      <c r="V66">
        <v>20.8</v>
      </c>
      <c r="W66">
        <v>45.53</v>
      </c>
      <c r="X66">
        <v>148.30000000000001</v>
      </c>
      <c r="Y66">
        <v>0</v>
      </c>
      <c r="Z66">
        <v>6.52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43.68</v>
      </c>
      <c r="AH66">
        <v>0</v>
      </c>
      <c r="AI66">
        <v>0</v>
      </c>
      <c r="AJ66">
        <v>0</v>
      </c>
      <c r="AK66">
        <v>26.01</v>
      </c>
      <c r="AL66">
        <v>69.72</v>
      </c>
      <c r="AM66">
        <v>15.81</v>
      </c>
      <c r="AN66">
        <v>0.71</v>
      </c>
      <c r="AO66">
        <v>0</v>
      </c>
      <c r="AP66">
        <v>0</v>
      </c>
      <c r="AQ66">
        <v>24.95</v>
      </c>
      <c r="AR66">
        <v>7.73</v>
      </c>
      <c r="AS66">
        <v>12.11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2654.86</v>
      </c>
    </row>
    <row r="67" spans="1:117">
      <c r="A67" t="s">
        <v>109</v>
      </c>
      <c r="B67">
        <v>0</v>
      </c>
      <c r="C67">
        <v>0</v>
      </c>
      <c r="D67">
        <v>41.26</v>
      </c>
      <c r="E67">
        <v>0</v>
      </c>
      <c r="F67">
        <v>0</v>
      </c>
      <c r="G67">
        <v>70.81</v>
      </c>
      <c r="H67">
        <v>0</v>
      </c>
      <c r="I67">
        <v>0</v>
      </c>
      <c r="J67">
        <v>59.73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133.5</v>
      </c>
      <c r="Q67">
        <v>20.55</v>
      </c>
      <c r="R67">
        <v>42.39</v>
      </c>
      <c r="S67">
        <v>26.4</v>
      </c>
      <c r="T67">
        <v>0</v>
      </c>
      <c r="U67">
        <v>418.77</v>
      </c>
      <c r="V67">
        <v>20.8</v>
      </c>
      <c r="W67">
        <v>45.53</v>
      </c>
      <c r="X67">
        <v>148.30000000000001</v>
      </c>
      <c r="Y67">
        <v>0</v>
      </c>
      <c r="Z67">
        <v>6.52</v>
      </c>
      <c r="AA67">
        <v>0</v>
      </c>
      <c r="AB67">
        <v>0</v>
      </c>
      <c r="AC67">
        <v>0</v>
      </c>
      <c r="AD67">
        <v>8.06</v>
      </c>
      <c r="AE67">
        <v>0</v>
      </c>
      <c r="AF67">
        <v>8.8699999999999992</v>
      </c>
      <c r="AG67">
        <v>19.54</v>
      </c>
      <c r="AH67">
        <v>0</v>
      </c>
      <c r="AI67">
        <v>0</v>
      </c>
      <c r="AJ67">
        <v>0</v>
      </c>
      <c r="AK67">
        <v>26.01</v>
      </c>
      <c r="AL67">
        <v>69.72</v>
      </c>
      <c r="AM67">
        <v>15.81</v>
      </c>
      <c r="AN67">
        <v>0.71</v>
      </c>
      <c r="AO67">
        <v>0</v>
      </c>
      <c r="AP67">
        <v>0</v>
      </c>
      <c r="AQ67">
        <v>37.42</v>
      </c>
      <c r="AR67">
        <v>7.73</v>
      </c>
      <c r="AS67">
        <v>12.11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2651.2500000000005</v>
      </c>
    </row>
    <row r="68" spans="1:117">
      <c r="A68" t="s">
        <v>110</v>
      </c>
      <c r="B68">
        <v>0</v>
      </c>
      <c r="C68">
        <v>0</v>
      </c>
      <c r="D68">
        <v>41.26</v>
      </c>
      <c r="E68">
        <v>0</v>
      </c>
      <c r="F68">
        <v>0</v>
      </c>
      <c r="G68">
        <v>70.81</v>
      </c>
      <c r="H68">
        <v>0</v>
      </c>
      <c r="I68">
        <v>0</v>
      </c>
      <c r="J68">
        <v>59.73</v>
      </c>
      <c r="K68">
        <v>683.14</v>
      </c>
      <c r="L68">
        <v>434.65</v>
      </c>
      <c r="M68">
        <v>92</v>
      </c>
      <c r="N68">
        <v>118.76</v>
      </c>
      <c r="O68">
        <v>62.16</v>
      </c>
      <c r="P68">
        <v>133.5</v>
      </c>
      <c r="Q68">
        <v>20.55</v>
      </c>
      <c r="R68">
        <v>42.39</v>
      </c>
      <c r="S68">
        <v>26.4</v>
      </c>
      <c r="T68">
        <v>0</v>
      </c>
      <c r="U68">
        <v>418.77</v>
      </c>
      <c r="V68">
        <v>20.8</v>
      </c>
      <c r="W68">
        <v>45.53</v>
      </c>
      <c r="X68">
        <v>148.30000000000001</v>
      </c>
      <c r="Y68">
        <v>0</v>
      </c>
      <c r="Z68">
        <v>6.52</v>
      </c>
      <c r="AA68">
        <v>0</v>
      </c>
      <c r="AB68">
        <v>0</v>
      </c>
      <c r="AC68">
        <v>0</v>
      </c>
      <c r="AD68">
        <v>18.27</v>
      </c>
      <c r="AE68">
        <v>0</v>
      </c>
      <c r="AF68">
        <v>8.8699999999999992</v>
      </c>
      <c r="AG68">
        <v>19.54</v>
      </c>
      <c r="AH68">
        <v>0</v>
      </c>
      <c r="AI68">
        <v>0</v>
      </c>
      <c r="AJ68">
        <v>0</v>
      </c>
      <c r="AK68">
        <v>26.01</v>
      </c>
      <c r="AL68">
        <v>69.72</v>
      </c>
      <c r="AM68">
        <v>15.81</v>
      </c>
      <c r="AN68">
        <v>0.71</v>
      </c>
      <c r="AO68">
        <v>0</v>
      </c>
      <c r="AP68">
        <v>0</v>
      </c>
      <c r="AQ68">
        <v>37.42</v>
      </c>
      <c r="AR68">
        <v>7.73</v>
      </c>
      <c r="AS68">
        <v>12.11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2661.4600000000005</v>
      </c>
    </row>
    <row r="69" spans="1:117">
      <c r="A69" t="s">
        <v>111</v>
      </c>
      <c r="B69">
        <v>0</v>
      </c>
      <c r="C69">
        <v>0</v>
      </c>
      <c r="D69">
        <v>41.26</v>
      </c>
      <c r="E69">
        <v>0</v>
      </c>
      <c r="F69">
        <v>0</v>
      </c>
      <c r="G69">
        <v>70.81</v>
      </c>
      <c r="H69">
        <v>0</v>
      </c>
      <c r="I69">
        <v>0</v>
      </c>
      <c r="J69">
        <v>59.73</v>
      </c>
      <c r="K69">
        <v>683.14</v>
      </c>
      <c r="L69">
        <v>434.65</v>
      </c>
      <c r="M69">
        <v>92</v>
      </c>
      <c r="N69">
        <v>118.76</v>
      </c>
      <c r="O69">
        <v>62.16</v>
      </c>
      <c r="P69">
        <v>133.5</v>
      </c>
      <c r="Q69">
        <v>20.55</v>
      </c>
      <c r="R69">
        <v>42.39</v>
      </c>
      <c r="S69">
        <v>26.4</v>
      </c>
      <c r="T69">
        <v>0</v>
      </c>
      <c r="U69">
        <v>418.77</v>
      </c>
      <c r="V69">
        <v>20.8</v>
      </c>
      <c r="W69">
        <v>45.53</v>
      </c>
      <c r="X69">
        <v>148.30000000000001</v>
      </c>
      <c r="Y69">
        <v>0</v>
      </c>
      <c r="Z69">
        <v>6.52</v>
      </c>
      <c r="AA69">
        <v>0</v>
      </c>
      <c r="AB69">
        <v>0</v>
      </c>
      <c r="AC69">
        <v>0</v>
      </c>
      <c r="AD69">
        <v>27.41</v>
      </c>
      <c r="AE69">
        <v>0</v>
      </c>
      <c r="AF69">
        <v>8.8699999999999992</v>
      </c>
      <c r="AG69">
        <v>19.54</v>
      </c>
      <c r="AH69">
        <v>18.940000000000001</v>
      </c>
      <c r="AI69">
        <v>0</v>
      </c>
      <c r="AJ69">
        <v>0</v>
      </c>
      <c r="AK69">
        <v>26.01</v>
      </c>
      <c r="AL69">
        <v>69.72</v>
      </c>
      <c r="AM69">
        <v>15.81</v>
      </c>
      <c r="AN69">
        <v>0.71</v>
      </c>
      <c r="AO69">
        <v>0</v>
      </c>
      <c r="AP69">
        <v>0</v>
      </c>
      <c r="AQ69">
        <v>37.42</v>
      </c>
      <c r="AR69">
        <v>7.73</v>
      </c>
      <c r="AS69">
        <v>12.11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2689.5400000000004</v>
      </c>
    </row>
    <row r="70" spans="1:117">
      <c r="A70" t="s">
        <v>112</v>
      </c>
      <c r="B70">
        <v>0</v>
      </c>
      <c r="C70">
        <v>0</v>
      </c>
      <c r="D70">
        <v>41.48</v>
      </c>
      <c r="E70">
        <v>0</v>
      </c>
      <c r="F70">
        <v>0</v>
      </c>
      <c r="G70">
        <v>70.81</v>
      </c>
      <c r="H70">
        <v>0</v>
      </c>
      <c r="I70">
        <v>0</v>
      </c>
      <c r="J70">
        <v>59.73</v>
      </c>
      <c r="K70">
        <v>683.14</v>
      </c>
      <c r="L70">
        <v>434.65</v>
      </c>
      <c r="M70">
        <v>83.8</v>
      </c>
      <c r="N70">
        <v>118.76</v>
      </c>
      <c r="O70">
        <v>62.16</v>
      </c>
      <c r="P70">
        <v>133.5</v>
      </c>
      <c r="Q70">
        <v>20.55</v>
      </c>
      <c r="R70">
        <v>42.39</v>
      </c>
      <c r="S70">
        <v>26.4</v>
      </c>
      <c r="T70">
        <v>0</v>
      </c>
      <c r="U70">
        <v>418.77</v>
      </c>
      <c r="V70">
        <v>20.8</v>
      </c>
      <c r="W70">
        <v>45.53</v>
      </c>
      <c r="X70">
        <v>148.30000000000001</v>
      </c>
      <c r="Y70">
        <v>0</v>
      </c>
      <c r="Z70">
        <v>6.52</v>
      </c>
      <c r="AA70">
        <v>14.05</v>
      </c>
      <c r="AB70">
        <v>0</v>
      </c>
      <c r="AC70">
        <v>0</v>
      </c>
      <c r="AD70">
        <v>27.41</v>
      </c>
      <c r="AE70">
        <v>0</v>
      </c>
      <c r="AF70">
        <v>8.8699999999999992</v>
      </c>
      <c r="AG70">
        <v>19.54</v>
      </c>
      <c r="AH70">
        <v>41.67</v>
      </c>
      <c r="AI70">
        <v>0</v>
      </c>
      <c r="AJ70">
        <v>0</v>
      </c>
      <c r="AK70">
        <v>26.01</v>
      </c>
      <c r="AL70">
        <v>69.72</v>
      </c>
      <c r="AM70">
        <v>15.81</v>
      </c>
      <c r="AN70">
        <v>0.71</v>
      </c>
      <c r="AO70">
        <v>0</v>
      </c>
      <c r="AP70">
        <v>0</v>
      </c>
      <c r="AQ70">
        <v>37.42</v>
      </c>
      <c r="AR70">
        <v>7.73</v>
      </c>
      <c r="AS70">
        <v>12.11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2718.3400000000011</v>
      </c>
    </row>
    <row r="71" spans="1:117">
      <c r="A71" t="s">
        <v>113</v>
      </c>
      <c r="B71">
        <v>0</v>
      </c>
      <c r="C71">
        <v>0</v>
      </c>
      <c r="D71">
        <v>41.48</v>
      </c>
      <c r="E71">
        <v>0</v>
      </c>
      <c r="F71">
        <v>0</v>
      </c>
      <c r="G71">
        <v>70.81</v>
      </c>
      <c r="H71">
        <v>0</v>
      </c>
      <c r="I71">
        <v>0</v>
      </c>
      <c r="J71">
        <v>59.73</v>
      </c>
      <c r="K71">
        <v>683.14</v>
      </c>
      <c r="L71">
        <v>434.65</v>
      </c>
      <c r="M71">
        <v>87.8</v>
      </c>
      <c r="N71">
        <v>118.76</v>
      </c>
      <c r="O71">
        <v>62.16</v>
      </c>
      <c r="P71">
        <v>133.5</v>
      </c>
      <c r="Q71">
        <v>20.55</v>
      </c>
      <c r="R71">
        <v>42.39</v>
      </c>
      <c r="S71">
        <v>26.4</v>
      </c>
      <c r="T71">
        <v>0</v>
      </c>
      <c r="U71">
        <v>418.77</v>
      </c>
      <c r="V71">
        <v>20.8</v>
      </c>
      <c r="W71">
        <v>45.53</v>
      </c>
      <c r="X71">
        <v>148.30000000000001</v>
      </c>
      <c r="Y71">
        <v>0</v>
      </c>
      <c r="Z71">
        <v>6.52</v>
      </c>
      <c r="AA71">
        <v>14.05</v>
      </c>
      <c r="AB71">
        <v>4</v>
      </c>
      <c r="AC71">
        <v>0</v>
      </c>
      <c r="AD71">
        <v>27.41</v>
      </c>
      <c r="AE71">
        <v>16.48</v>
      </c>
      <c r="AF71">
        <v>17.75</v>
      </c>
      <c r="AG71">
        <v>19.54</v>
      </c>
      <c r="AH71">
        <v>62.51</v>
      </c>
      <c r="AI71">
        <v>0</v>
      </c>
      <c r="AJ71">
        <v>0</v>
      </c>
      <c r="AK71">
        <v>26.01</v>
      </c>
      <c r="AL71">
        <v>8.1300000000000008</v>
      </c>
      <c r="AM71">
        <v>15.81</v>
      </c>
      <c r="AN71">
        <v>0.71</v>
      </c>
      <c r="AO71">
        <v>0</v>
      </c>
      <c r="AP71">
        <v>0</v>
      </c>
      <c r="AQ71">
        <v>37.42</v>
      </c>
      <c r="AR71">
        <v>4.41</v>
      </c>
      <c r="AS71">
        <v>14.79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2710.3100000000013</v>
      </c>
    </row>
    <row r="72" spans="1:117">
      <c r="A72" t="s">
        <v>114</v>
      </c>
      <c r="B72">
        <v>0</v>
      </c>
      <c r="C72">
        <v>0</v>
      </c>
      <c r="D72">
        <v>41.48</v>
      </c>
      <c r="E72">
        <v>0</v>
      </c>
      <c r="F72">
        <v>0</v>
      </c>
      <c r="G72">
        <v>70.81</v>
      </c>
      <c r="H72">
        <v>0</v>
      </c>
      <c r="I72">
        <v>0</v>
      </c>
      <c r="J72">
        <v>59.73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133.5</v>
      </c>
      <c r="Q72">
        <v>20.55</v>
      </c>
      <c r="R72">
        <v>42.39</v>
      </c>
      <c r="S72">
        <v>26.4</v>
      </c>
      <c r="T72">
        <v>0</v>
      </c>
      <c r="U72">
        <v>418.77</v>
      </c>
      <c r="V72">
        <v>20.8</v>
      </c>
      <c r="W72">
        <v>45.53</v>
      </c>
      <c r="X72">
        <v>148.30000000000001</v>
      </c>
      <c r="Y72">
        <v>0</v>
      </c>
      <c r="Z72">
        <v>6.52</v>
      </c>
      <c r="AA72">
        <v>28.1</v>
      </c>
      <c r="AB72">
        <v>13.17</v>
      </c>
      <c r="AC72">
        <v>9.68</v>
      </c>
      <c r="AD72">
        <v>27.41</v>
      </c>
      <c r="AE72">
        <v>32.96</v>
      </c>
      <c r="AF72">
        <v>26.62</v>
      </c>
      <c r="AG72">
        <v>19.54</v>
      </c>
      <c r="AH72">
        <v>83.33</v>
      </c>
      <c r="AI72">
        <v>0</v>
      </c>
      <c r="AJ72">
        <v>0</v>
      </c>
      <c r="AK72">
        <v>26.01</v>
      </c>
      <c r="AL72">
        <v>8.1300000000000008</v>
      </c>
      <c r="AM72">
        <v>15.81</v>
      </c>
      <c r="AN72">
        <v>0.71</v>
      </c>
      <c r="AO72">
        <v>0</v>
      </c>
      <c r="AP72">
        <v>0</v>
      </c>
      <c r="AQ72">
        <v>49.9</v>
      </c>
      <c r="AR72">
        <v>4.41</v>
      </c>
      <c r="AS72">
        <v>14.79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2806.0600000000004</v>
      </c>
    </row>
    <row r="73" spans="1:117">
      <c r="A73" t="s">
        <v>115</v>
      </c>
      <c r="B73">
        <v>0</v>
      </c>
      <c r="C73">
        <v>0</v>
      </c>
      <c r="D73">
        <v>41.68</v>
      </c>
      <c r="E73">
        <v>0</v>
      </c>
      <c r="F73">
        <v>0</v>
      </c>
      <c r="G73">
        <v>70.81</v>
      </c>
      <c r="H73">
        <v>0</v>
      </c>
      <c r="I73">
        <v>0</v>
      </c>
      <c r="J73">
        <v>59.73</v>
      </c>
      <c r="K73">
        <v>683.14</v>
      </c>
      <c r="L73">
        <v>434.65</v>
      </c>
      <c r="M73">
        <v>92</v>
      </c>
      <c r="N73">
        <v>118.76</v>
      </c>
      <c r="O73">
        <v>62.16</v>
      </c>
      <c r="P73">
        <v>133.5</v>
      </c>
      <c r="Q73">
        <v>20.55</v>
      </c>
      <c r="R73">
        <v>42.39</v>
      </c>
      <c r="S73">
        <v>26.4</v>
      </c>
      <c r="T73">
        <v>0</v>
      </c>
      <c r="U73">
        <v>418.77</v>
      </c>
      <c r="V73">
        <v>20.8</v>
      </c>
      <c r="W73">
        <v>45.53</v>
      </c>
      <c r="X73">
        <v>148.30000000000001</v>
      </c>
      <c r="Y73">
        <v>0</v>
      </c>
      <c r="Z73">
        <v>19.559999999999999</v>
      </c>
      <c r="AA73">
        <v>28.1</v>
      </c>
      <c r="AB73">
        <v>39.51</v>
      </c>
      <c r="AC73">
        <v>29.06</v>
      </c>
      <c r="AD73">
        <v>27.41</v>
      </c>
      <c r="AE73">
        <v>49.43</v>
      </c>
      <c r="AF73">
        <v>39.049999999999997</v>
      </c>
      <c r="AG73">
        <v>19.54</v>
      </c>
      <c r="AH73">
        <v>116.95</v>
      </c>
      <c r="AI73">
        <v>0</v>
      </c>
      <c r="AJ73">
        <v>0</v>
      </c>
      <c r="AK73">
        <v>26.01</v>
      </c>
      <c r="AL73">
        <v>8.1300000000000008</v>
      </c>
      <c r="AM73">
        <v>15.81</v>
      </c>
      <c r="AN73">
        <v>0.71</v>
      </c>
      <c r="AO73">
        <v>0</v>
      </c>
      <c r="AP73">
        <v>0</v>
      </c>
      <c r="AQ73">
        <v>49.9</v>
      </c>
      <c r="AR73">
        <v>4.41</v>
      </c>
      <c r="AS73">
        <v>14.79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2927.5400000000004</v>
      </c>
    </row>
    <row r="74" spans="1:117">
      <c r="A74" t="s">
        <v>116</v>
      </c>
      <c r="B74">
        <v>0</v>
      </c>
      <c r="C74">
        <v>0</v>
      </c>
      <c r="D74">
        <v>41.9</v>
      </c>
      <c r="E74">
        <v>0</v>
      </c>
      <c r="F74">
        <v>0</v>
      </c>
      <c r="G74">
        <v>70.81</v>
      </c>
      <c r="H74">
        <v>0</v>
      </c>
      <c r="I74">
        <v>0</v>
      </c>
      <c r="J74">
        <v>59.73</v>
      </c>
      <c r="K74">
        <v>683.14</v>
      </c>
      <c r="L74">
        <v>434.65</v>
      </c>
      <c r="M74">
        <v>92</v>
      </c>
      <c r="N74">
        <v>118.76</v>
      </c>
      <c r="O74">
        <v>62.16</v>
      </c>
      <c r="P74">
        <v>133.5</v>
      </c>
      <c r="Q74">
        <v>20.55</v>
      </c>
      <c r="R74">
        <v>42.39</v>
      </c>
      <c r="S74">
        <v>26.4</v>
      </c>
      <c r="T74">
        <v>0</v>
      </c>
      <c r="U74">
        <v>418.77</v>
      </c>
      <c r="V74">
        <v>20.8</v>
      </c>
      <c r="W74">
        <v>45.53</v>
      </c>
      <c r="X74">
        <v>148.30000000000001</v>
      </c>
      <c r="Y74">
        <v>0</v>
      </c>
      <c r="Z74">
        <v>19.559999999999999</v>
      </c>
      <c r="AA74">
        <v>28.1</v>
      </c>
      <c r="AB74">
        <v>39.51</v>
      </c>
      <c r="AC74">
        <v>29.06</v>
      </c>
      <c r="AD74">
        <v>27.41</v>
      </c>
      <c r="AE74">
        <v>49.43</v>
      </c>
      <c r="AF74">
        <v>39.049999999999997</v>
      </c>
      <c r="AG74">
        <v>19.54</v>
      </c>
      <c r="AH74">
        <v>116.95</v>
      </c>
      <c r="AI74">
        <v>0</v>
      </c>
      <c r="AJ74">
        <v>0</v>
      </c>
      <c r="AK74">
        <v>26.01</v>
      </c>
      <c r="AL74">
        <v>8.1300000000000008</v>
      </c>
      <c r="AM74">
        <v>15.81</v>
      </c>
      <c r="AN74">
        <v>0.71</v>
      </c>
      <c r="AO74">
        <v>0</v>
      </c>
      <c r="AP74">
        <v>0</v>
      </c>
      <c r="AQ74">
        <v>49.9</v>
      </c>
      <c r="AR74">
        <v>4.41</v>
      </c>
      <c r="AS74">
        <v>14.79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2927.7600000000007</v>
      </c>
    </row>
    <row r="75" spans="1:117">
      <c r="A75" t="s">
        <v>117</v>
      </c>
      <c r="B75">
        <v>0</v>
      </c>
      <c r="C75">
        <v>0</v>
      </c>
      <c r="D75">
        <v>42</v>
      </c>
      <c r="E75">
        <v>0</v>
      </c>
      <c r="F75">
        <v>0</v>
      </c>
      <c r="G75">
        <v>70.81</v>
      </c>
      <c r="H75">
        <v>0</v>
      </c>
      <c r="I75">
        <v>0</v>
      </c>
      <c r="J75">
        <v>59.73</v>
      </c>
      <c r="K75">
        <v>683.14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20.55</v>
      </c>
      <c r="R75">
        <v>42.39</v>
      </c>
      <c r="S75">
        <v>26.4</v>
      </c>
      <c r="T75">
        <v>0</v>
      </c>
      <c r="U75">
        <v>418.77</v>
      </c>
      <c r="V75">
        <v>20.8</v>
      </c>
      <c r="W75">
        <v>45.53</v>
      </c>
      <c r="X75">
        <v>148.30000000000001</v>
      </c>
      <c r="Y75">
        <v>0</v>
      </c>
      <c r="Z75">
        <v>19.559999999999999</v>
      </c>
      <c r="AA75">
        <v>28.1</v>
      </c>
      <c r="AB75">
        <v>39.51</v>
      </c>
      <c r="AC75">
        <v>29.06</v>
      </c>
      <c r="AD75">
        <v>27.41</v>
      </c>
      <c r="AE75">
        <v>49.43</v>
      </c>
      <c r="AF75">
        <v>39.049999999999997</v>
      </c>
      <c r="AG75">
        <v>19.54</v>
      </c>
      <c r="AH75">
        <v>116.95</v>
      </c>
      <c r="AI75">
        <v>0</v>
      </c>
      <c r="AJ75">
        <v>0</v>
      </c>
      <c r="AK75">
        <v>26.01</v>
      </c>
      <c r="AL75">
        <v>8.1300000000000008</v>
      </c>
      <c r="AM75">
        <v>15.81</v>
      </c>
      <c r="AN75">
        <v>0.71</v>
      </c>
      <c r="AO75">
        <v>0</v>
      </c>
      <c r="AP75">
        <v>0</v>
      </c>
      <c r="AQ75">
        <v>49.9</v>
      </c>
      <c r="AR75">
        <v>4.41</v>
      </c>
      <c r="AS75">
        <v>14.79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2934.0500000000006</v>
      </c>
    </row>
    <row r="76" spans="1:117">
      <c r="A76" t="s">
        <v>118</v>
      </c>
      <c r="B76">
        <v>0</v>
      </c>
      <c r="C76">
        <v>0</v>
      </c>
      <c r="D76">
        <v>42.32</v>
      </c>
      <c r="E76">
        <v>0</v>
      </c>
      <c r="F76">
        <v>0</v>
      </c>
      <c r="G76">
        <v>70.81</v>
      </c>
      <c r="H76">
        <v>0</v>
      </c>
      <c r="I76">
        <v>0</v>
      </c>
      <c r="J76">
        <v>59.73</v>
      </c>
      <c r="K76">
        <v>683.14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20.55</v>
      </c>
      <c r="R76">
        <v>42.39</v>
      </c>
      <c r="S76">
        <v>26.4</v>
      </c>
      <c r="T76">
        <v>0</v>
      </c>
      <c r="U76">
        <v>418.77</v>
      </c>
      <c r="V76">
        <v>20.8</v>
      </c>
      <c r="W76">
        <v>45.53</v>
      </c>
      <c r="X76">
        <v>148.30000000000001</v>
      </c>
      <c r="Y76">
        <v>0</v>
      </c>
      <c r="Z76">
        <v>19.559999999999999</v>
      </c>
      <c r="AA76">
        <v>28.1</v>
      </c>
      <c r="AB76">
        <v>39.51</v>
      </c>
      <c r="AC76">
        <v>29.06</v>
      </c>
      <c r="AD76">
        <v>27.41</v>
      </c>
      <c r="AE76">
        <v>49.43</v>
      </c>
      <c r="AF76">
        <v>39.049999999999997</v>
      </c>
      <c r="AG76">
        <v>19.54</v>
      </c>
      <c r="AH76">
        <v>116.95</v>
      </c>
      <c r="AI76">
        <v>0</v>
      </c>
      <c r="AJ76">
        <v>0</v>
      </c>
      <c r="AK76">
        <v>26.01</v>
      </c>
      <c r="AL76">
        <v>8.1300000000000008</v>
      </c>
      <c r="AM76">
        <v>15.81</v>
      </c>
      <c r="AN76">
        <v>0.71</v>
      </c>
      <c r="AO76">
        <v>0</v>
      </c>
      <c r="AP76">
        <v>0</v>
      </c>
      <c r="AQ76">
        <v>49.9</v>
      </c>
      <c r="AR76">
        <v>4.41</v>
      </c>
      <c r="AS76">
        <v>14.79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2934.3700000000008</v>
      </c>
    </row>
    <row r="77" spans="1:117">
      <c r="A77" t="s">
        <v>119</v>
      </c>
      <c r="B77">
        <v>0</v>
      </c>
      <c r="C77">
        <v>0</v>
      </c>
      <c r="D77">
        <v>42.52</v>
      </c>
      <c r="E77">
        <v>0</v>
      </c>
      <c r="F77">
        <v>0</v>
      </c>
      <c r="G77">
        <v>70.81</v>
      </c>
      <c r="H77">
        <v>0</v>
      </c>
      <c r="I77">
        <v>0</v>
      </c>
      <c r="J77">
        <v>59.73</v>
      </c>
      <c r="K77">
        <v>683.14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20.55</v>
      </c>
      <c r="R77">
        <v>42.39</v>
      </c>
      <c r="S77">
        <v>26.4</v>
      </c>
      <c r="T77">
        <v>0</v>
      </c>
      <c r="U77">
        <v>418.77</v>
      </c>
      <c r="V77">
        <v>20.8</v>
      </c>
      <c r="W77">
        <v>45.53</v>
      </c>
      <c r="X77">
        <v>148.30000000000001</v>
      </c>
      <c r="Y77">
        <v>0</v>
      </c>
      <c r="Z77">
        <v>19.559999999999999</v>
      </c>
      <c r="AA77">
        <v>28.1</v>
      </c>
      <c r="AB77">
        <v>39.51</v>
      </c>
      <c r="AC77">
        <v>29.06</v>
      </c>
      <c r="AD77">
        <v>27.41</v>
      </c>
      <c r="AE77">
        <v>49.43</v>
      </c>
      <c r="AF77">
        <v>39.049999999999997</v>
      </c>
      <c r="AG77">
        <v>19.54</v>
      </c>
      <c r="AH77">
        <v>116.95</v>
      </c>
      <c r="AI77">
        <v>0</v>
      </c>
      <c r="AJ77">
        <v>0</v>
      </c>
      <c r="AK77">
        <v>26.01</v>
      </c>
      <c r="AL77">
        <v>8.1300000000000008</v>
      </c>
      <c r="AM77">
        <v>15.81</v>
      </c>
      <c r="AN77">
        <v>0.71</v>
      </c>
      <c r="AO77">
        <v>0</v>
      </c>
      <c r="AP77">
        <v>0</v>
      </c>
      <c r="AQ77">
        <v>49.9</v>
      </c>
      <c r="AR77">
        <v>4.41</v>
      </c>
      <c r="AS77">
        <v>24.21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2943.9900000000007</v>
      </c>
    </row>
    <row r="78" spans="1:117">
      <c r="A78" t="s">
        <v>120</v>
      </c>
      <c r="B78">
        <v>0</v>
      </c>
      <c r="C78">
        <v>0</v>
      </c>
      <c r="D78">
        <v>42.73</v>
      </c>
      <c r="E78">
        <v>0</v>
      </c>
      <c r="F78">
        <v>0</v>
      </c>
      <c r="G78">
        <v>70.81</v>
      </c>
      <c r="H78">
        <v>0</v>
      </c>
      <c r="I78">
        <v>0</v>
      </c>
      <c r="J78">
        <v>59.73</v>
      </c>
      <c r="K78">
        <v>683.14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20.55</v>
      </c>
      <c r="R78">
        <v>42.39</v>
      </c>
      <c r="S78">
        <v>26.4</v>
      </c>
      <c r="T78">
        <v>0</v>
      </c>
      <c r="U78">
        <v>418.77</v>
      </c>
      <c r="V78">
        <v>20.8</v>
      </c>
      <c r="W78">
        <v>45.53</v>
      </c>
      <c r="X78">
        <v>148.30000000000001</v>
      </c>
      <c r="Y78">
        <v>0</v>
      </c>
      <c r="Z78">
        <v>19.559999999999999</v>
      </c>
      <c r="AA78">
        <v>28.1</v>
      </c>
      <c r="AB78">
        <v>39.51</v>
      </c>
      <c r="AC78">
        <v>29.06</v>
      </c>
      <c r="AD78">
        <v>27.41</v>
      </c>
      <c r="AE78">
        <v>49.43</v>
      </c>
      <c r="AF78">
        <v>39.049999999999997</v>
      </c>
      <c r="AG78">
        <v>19.54</v>
      </c>
      <c r="AH78">
        <v>116.95</v>
      </c>
      <c r="AI78">
        <v>0</v>
      </c>
      <c r="AJ78">
        <v>0</v>
      </c>
      <c r="AK78">
        <v>26.01</v>
      </c>
      <c r="AL78">
        <v>8.1300000000000008</v>
      </c>
      <c r="AM78">
        <v>15.81</v>
      </c>
      <c r="AN78">
        <v>0.71</v>
      </c>
      <c r="AO78">
        <v>0</v>
      </c>
      <c r="AP78">
        <v>0</v>
      </c>
      <c r="AQ78">
        <v>49.9</v>
      </c>
      <c r="AR78">
        <v>4.41</v>
      </c>
      <c r="AS78">
        <v>24.21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2944.2000000000007</v>
      </c>
    </row>
    <row r="79" spans="1:117">
      <c r="A79" t="s">
        <v>121</v>
      </c>
      <c r="B79">
        <v>0</v>
      </c>
      <c r="C79">
        <v>0</v>
      </c>
      <c r="D79">
        <v>42.84</v>
      </c>
      <c r="E79">
        <v>0</v>
      </c>
      <c r="F79">
        <v>0</v>
      </c>
      <c r="G79">
        <v>70.81</v>
      </c>
      <c r="H79">
        <v>0</v>
      </c>
      <c r="I79">
        <v>0</v>
      </c>
      <c r="J79">
        <v>59.73</v>
      </c>
      <c r="K79">
        <v>683.14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20.55</v>
      </c>
      <c r="R79">
        <v>42.39</v>
      </c>
      <c r="S79">
        <v>26.4</v>
      </c>
      <c r="T79">
        <v>0</v>
      </c>
      <c r="U79">
        <v>418.77</v>
      </c>
      <c r="V79">
        <v>20.8</v>
      </c>
      <c r="W79">
        <v>45.53</v>
      </c>
      <c r="X79">
        <v>148.30000000000001</v>
      </c>
      <c r="Y79">
        <v>0</v>
      </c>
      <c r="Z79">
        <v>2.2000000000000002</v>
      </c>
      <c r="AA79">
        <v>28.1</v>
      </c>
      <c r="AB79">
        <v>39.51</v>
      </c>
      <c r="AC79">
        <v>1.91</v>
      </c>
      <c r="AD79">
        <v>27.41</v>
      </c>
      <c r="AE79">
        <v>32.96</v>
      </c>
      <c r="AF79">
        <v>26.62</v>
      </c>
      <c r="AG79">
        <v>19.54</v>
      </c>
      <c r="AH79">
        <v>73.87</v>
      </c>
      <c r="AI79">
        <v>3.82</v>
      </c>
      <c r="AJ79">
        <v>0</v>
      </c>
      <c r="AK79">
        <v>26.01</v>
      </c>
      <c r="AL79">
        <v>8.1300000000000008</v>
      </c>
      <c r="AM79">
        <v>15.81</v>
      </c>
      <c r="AN79">
        <v>0.71</v>
      </c>
      <c r="AO79">
        <v>0</v>
      </c>
      <c r="AP79">
        <v>0</v>
      </c>
      <c r="AQ79">
        <v>49.9</v>
      </c>
      <c r="AR79">
        <v>4.41</v>
      </c>
      <c r="AS79">
        <v>24.21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2831.6400000000008</v>
      </c>
    </row>
    <row r="80" spans="1:117">
      <c r="A80" t="s">
        <v>122</v>
      </c>
      <c r="B80">
        <v>0</v>
      </c>
      <c r="C80">
        <v>0</v>
      </c>
      <c r="D80">
        <v>42.84</v>
      </c>
      <c r="E80">
        <v>0</v>
      </c>
      <c r="F80">
        <v>0</v>
      </c>
      <c r="G80">
        <v>70.81</v>
      </c>
      <c r="H80">
        <v>0</v>
      </c>
      <c r="I80">
        <v>0</v>
      </c>
      <c r="J80">
        <v>59.73</v>
      </c>
      <c r="K80">
        <v>683.14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20.55</v>
      </c>
      <c r="R80">
        <v>42.39</v>
      </c>
      <c r="S80">
        <v>26.4</v>
      </c>
      <c r="T80">
        <v>0</v>
      </c>
      <c r="U80">
        <v>418.77</v>
      </c>
      <c r="V80">
        <v>20.8</v>
      </c>
      <c r="W80">
        <v>45.53</v>
      </c>
      <c r="X80">
        <v>148.30000000000001</v>
      </c>
      <c r="Y80">
        <v>0</v>
      </c>
      <c r="Z80">
        <v>0</v>
      </c>
      <c r="AA80">
        <v>14.05</v>
      </c>
      <c r="AB80">
        <v>13.17</v>
      </c>
      <c r="AC80">
        <v>0</v>
      </c>
      <c r="AD80">
        <v>18.28</v>
      </c>
      <c r="AE80">
        <v>16.48</v>
      </c>
      <c r="AF80">
        <v>17.75</v>
      </c>
      <c r="AG80">
        <v>19.54</v>
      </c>
      <c r="AH80">
        <v>60.61</v>
      </c>
      <c r="AI80">
        <v>16.54</v>
      </c>
      <c r="AJ80">
        <v>0</v>
      </c>
      <c r="AK80">
        <v>26.01</v>
      </c>
      <c r="AL80">
        <v>8.1300000000000008</v>
      </c>
      <c r="AM80">
        <v>15.81</v>
      </c>
      <c r="AN80">
        <v>0.71</v>
      </c>
      <c r="AO80">
        <v>0</v>
      </c>
      <c r="AP80">
        <v>0</v>
      </c>
      <c r="AQ80">
        <v>37.42</v>
      </c>
      <c r="AR80">
        <v>26.49</v>
      </c>
      <c r="AS80">
        <v>24.21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2761.7200000000016</v>
      </c>
    </row>
    <row r="81" spans="1:117">
      <c r="A81" t="s">
        <v>123</v>
      </c>
      <c r="B81">
        <v>0</v>
      </c>
      <c r="C81">
        <v>0</v>
      </c>
      <c r="D81">
        <v>42.84</v>
      </c>
      <c r="E81">
        <v>0</v>
      </c>
      <c r="F81">
        <v>0</v>
      </c>
      <c r="G81">
        <v>70.81</v>
      </c>
      <c r="H81">
        <v>0</v>
      </c>
      <c r="I81">
        <v>0</v>
      </c>
      <c r="J81">
        <v>59.73</v>
      </c>
      <c r="K81">
        <v>683.14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20.55</v>
      </c>
      <c r="R81">
        <v>42.39</v>
      </c>
      <c r="S81">
        <v>26.4</v>
      </c>
      <c r="T81">
        <v>0</v>
      </c>
      <c r="U81">
        <v>418.77</v>
      </c>
      <c r="V81">
        <v>20.8</v>
      </c>
      <c r="W81">
        <v>45.53</v>
      </c>
      <c r="X81">
        <v>148.30000000000001</v>
      </c>
      <c r="Y81">
        <v>0</v>
      </c>
      <c r="Z81">
        <v>0</v>
      </c>
      <c r="AA81">
        <v>14.05</v>
      </c>
      <c r="AB81">
        <v>0</v>
      </c>
      <c r="AC81">
        <v>0</v>
      </c>
      <c r="AD81">
        <v>7.92</v>
      </c>
      <c r="AE81">
        <v>16.48</v>
      </c>
      <c r="AF81">
        <v>17.75</v>
      </c>
      <c r="AG81">
        <v>19.54</v>
      </c>
      <c r="AH81">
        <v>41.67</v>
      </c>
      <c r="AI81">
        <v>16.54</v>
      </c>
      <c r="AJ81">
        <v>0</v>
      </c>
      <c r="AK81">
        <v>26.01</v>
      </c>
      <c r="AL81">
        <v>8.1300000000000008</v>
      </c>
      <c r="AM81">
        <v>15.81</v>
      </c>
      <c r="AN81">
        <v>0.71</v>
      </c>
      <c r="AO81">
        <v>0</v>
      </c>
      <c r="AP81">
        <v>0</v>
      </c>
      <c r="AQ81">
        <v>24.95</v>
      </c>
      <c r="AR81">
        <v>26.49</v>
      </c>
      <c r="AS81">
        <v>24.21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2706.7800000000011</v>
      </c>
    </row>
    <row r="82" spans="1:117">
      <c r="A82" t="s">
        <v>124</v>
      </c>
      <c r="B82">
        <v>0</v>
      </c>
      <c r="C82">
        <v>0</v>
      </c>
      <c r="D82">
        <v>43.05</v>
      </c>
      <c r="E82">
        <v>0</v>
      </c>
      <c r="F82">
        <v>0</v>
      </c>
      <c r="G82">
        <v>70.81</v>
      </c>
      <c r="H82">
        <v>0</v>
      </c>
      <c r="I82">
        <v>0</v>
      </c>
      <c r="J82">
        <v>59.73</v>
      </c>
      <c r="K82">
        <v>683.14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20.55</v>
      </c>
      <c r="R82">
        <v>42.39</v>
      </c>
      <c r="S82">
        <v>26.4</v>
      </c>
      <c r="T82">
        <v>0</v>
      </c>
      <c r="U82">
        <v>418.77</v>
      </c>
      <c r="V82">
        <v>20.8</v>
      </c>
      <c r="W82">
        <v>45.53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8.8699999999999992</v>
      </c>
      <c r="AG82">
        <v>19.54</v>
      </c>
      <c r="AH82">
        <v>20.46</v>
      </c>
      <c r="AI82">
        <v>16.54</v>
      </c>
      <c r="AJ82">
        <v>0</v>
      </c>
      <c r="AK82">
        <v>26.01</v>
      </c>
      <c r="AL82">
        <v>8.1300000000000008</v>
      </c>
      <c r="AM82">
        <v>15.81</v>
      </c>
      <c r="AN82">
        <v>0.71</v>
      </c>
      <c r="AO82">
        <v>0</v>
      </c>
      <c r="AP82">
        <v>0</v>
      </c>
      <c r="AQ82">
        <v>24.95</v>
      </c>
      <c r="AR82">
        <v>26.49</v>
      </c>
      <c r="AS82">
        <v>24.21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2654.9300000000007</v>
      </c>
    </row>
    <row r="83" spans="1:117">
      <c r="A83" t="s">
        <v>125</v>
      </c>
      <c r="B83">
        <v>0</v>
      </c>
      <c r="C83">
        <v>0</v>
      </c>
      <c r="D83">
        <v>43.05</v>
      </c>
      <c r="E83">
        <v>0</v>
      </c>
      <c r="F83">
        <v>0</v>
      </c>
      <c r="G83">
        <v>70.81</v>
      </c>
      <c r="H83">
        <v>0</v>
      </c>
      <c r="I83">
        <v>0</v>
      </c>
      <c r="J83">
        <v>59.73</v>
      </c>
      <c r="K83">
        <v>683.14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20.55</v>
      </c>
      <c r="R83">
        <v>42.39</v>
      </c>
      <c r="S83">
        <v>26.4</v>
      </c>
      <c r="T83">
        <v>0</v>
      </c>
      <c r="U83">
        <v>418.77</v>
      </c>
      <c r="V83">
        <v>20.8</v>
      </c>
      <c r="W83">
        <v>45.53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8.8699999999999992</v>
      </c>
      <c r="AG83">
        <v>19.54</v>
      </c>
      <c r="AH83">
        <v>0</v>
      </c>
      <c r="AI83">
        <v>16.54</v>
      </c>
      <c r="AJ83">
        <v>0</v>
      </c>
      <c r="AK83">
        <v>26.01</v>
      </c>
      <c r="AL83">
        <v>8.1300000000000008</v>
      </c>
      <c r="AM83">
        <v>15.81</v>
      </c>
      <c r="AN83">
        <v>0.71</v>
      </c>
      <c r="AO83">
        <v>0</v>
      </c>
      <c r="AP83">
        <v>0</v>
      </c>
      <c r="AQ83">
        <v>12.47</v>
      </c>
      <c r="AR83">
        <v>20.97</v>
      </c>
      <c r="AS83">
        <v>16.14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2608.4000000000005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70.81</v>
      </c>
      <c r="H84">
        <v>0</v>
      </c>
      <c r="I84">
        <v>0</v>
      </c>
      <c r="J84">
        <v>59.73</v>
      </c>
      <c r="K84">
        <v>683.14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20.55</v>
      </c>
      <c r="R84">
        <v>42.39</v>
      </c>
      <c r="S84">
        <v>26.4</v>
      </c>
      <c r="T84">
        <v>0</v>
      </c>
      <c r="U84">
        <v>418.77</v>
      </c>
      <c r="V84">
        <v>20.8</v>
      </c>
      <c r="W84">
        <v>45.53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19.54</v>
      </c>
      <c r="AH84">
        <v>0</v>
      </c>
      <c r="AI84">
        <v>16.54</v>
      </c>
      <c r="AJ84">
        <v>0</v>
      </c>
      <c r="AK84">
        <v>26.01</v>
      </c>
      <c r="AL84">
        <v>8.1300000000000008</v>
      </c>
      <c r="AM84">
        <v>15.81</v>
      </c>
      <c r="AN84">
        <v>0.71</v>
      </c>
      <c r="AO84">
        <v>0</v>
      </c>
      <c r="AP84">
        <v>0</v>
      </c>
      <c r="AQ84">
        <v>12.47</v>
      </c>
      <c r="AR84">
        <v>20.97</v>
      </c>
      <c r="AS84">
        <v>16.14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2608.6100000000006</v>
      </c>
    </row>
    <row r="85" spans="1:117">
      <c r="A85" t="s">
        <v>127</v>
      </c>
      <c r="B85">
        <v>0</v>
      </c>
      <c r="C85">
        <v>0</v>
      </c>
      <c r="D85">
        <v>43.47</v>
      </c>
      <c r="E85">
        <v>0</v>
      </c>
      <c r="F85">
        <v>0</v>
      </c>
      <c r="G85">
        <v>70.81</v>
      </c>
      <c r="H85">
        <v>0</v>
      </c>
      <c r="I85">
        <v>0</v>
      </c>
      <c r="J85">
        <v>59.73</v>
      </c>
      <c r="K85">
        <v>683.14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20.55</v>
      </c>
      <c r="R85">
        <v>42.39</v>
      </c>
      <c r="S85">
        <v>26.4</v>
      </c>
      <c r="T85">
        <v>0</v>
      </c>
      <c r="U85">
        <v>418.77</v>
      </c>
      <c r="V85">
        <v>20.8</v>
      </c>
      <c r="W85">
        <v>45.53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19.54</v>
      </c>
      <c r="AH85">
        <v>0</v>
      </c>
      <c r="AI85">
        <v>16.54</v>
      </c>
      <c r="AJ85">
        <v>0</v>
      </c>
      <c r="AK85">
        <v>26.01</v>
      </c>
      <c r="AL85">
        <v>13.36</v>
      </c>
      <c r="AM85">
        <v>15.81</v>
      </c>
      <c r="AN85">
        <v>0.71</v>
      </c>
      <c r="AO85">
        <v>0</v>
      </c>
      <c r="AP85">
        <v>0</v>
      </c>
      <c r="AQ85">
        <v>12.47</v>
      </c>
      <c r="AR85">
        <v>20.97</v>
      </c>
      <c r="AS85">
        <v>16.14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2614.0500000000006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70.81</v>
      </c>
      <c r="H86">
        <v>0</v>
      </c>
      <c r="I86">
        <v>0</v>
      </c>
      <c r="J86">
        <v>59.73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20.55</v>
      </c>
      <c r="R86">
        <v>42.39</v>
      </c>
      <c r="S86">
        <v>26.4</v>
      </c>
      <c r="T86">
        <v>0</v>
      </c>
      <c r="U86">
        <v>418.77</v>
      </c>
      <c r="V86">
        <v>20.8</v>
      </c>
      <c r="W86">
        <v>45.53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19.54</v>
      </c>
      <c r="AH86">
        <v>0</v>
      </c>
      <c r="AI86">
        <v>3.57</v>
      </c>
      <c r="AJ86">
        <v>0</v>
      </c>
      <c r="AK86">
        <v>26.01</v>
      </c>
      <c r="AL86">
        <v>13.36</v>
      </c>
      <c r="AM86">
        <v>15.81</v>
      </c>
      <c r="AN86">
        <v>0.71</v>
      </c>
      <c r="AO86">
        <v>0</v>
      </c>
      <c r="AP86">
        <v>0</v>
      </c>
      <c r="AQ86">
        <v>0</v>
      </c>
      <c r="AR86">
        <v>20.97</v>
      </c>
      <c r="AS86">
        <v>16.14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2588.400000000001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70.81</v>
      </c>
      <c r="H87">
        <v>0</v>
      </c>
      <c r="I87">
        <v>0</v>
      </c>
      <c r="J87">
        <v>59.73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20.55</v>
      </c>
      <c r="R87">
        <v>42.39</v>
      </c>
      <c r="S87">
        <v>26.4</v>
      </c>
      <c r="T87">
        <v>0</v>
      </c>
      <c r="U87">
        <v>418.77</v>
      </c>
      <c r="V87">
        <v>20.8</v>
      </c>
      <c r="W87">
        <v>45.53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19.54</v>
      </c>
      <c r="AH87">
        <v>0</v>
      </c>
      <c r="AI87">
        <v>0</v>
      </c>
      <c r="AJ87">
        <v>0</v>
      </c>
      <c r="AK87">
        <v>26.01</v>
      </c>
      <c r="AL87">
        <v>27.89</v>
      </c>
      <c r="AM87">
        <v>15.81</v>
      </c>
      <c r="AN87">
        <v>0.71</v>
      </c>
      <c r="AO87">
        <v>0</v>
      </c>
      <c r="AP87">
        <v>0</v>
      </c>
      <c r="AQ87">
        <v>0</v>
      </c>
      <c r="AR87">
        <v>20.97</v>
      </c>
      <c r="AS87">
        <v>16.14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2599.3600000000006</v>
      </c>
    </row>
    <row r="88" spans="1:117">
      <c r="A88" t="s">
        <v>130</v>
      </c>
      <c r="B88">
        <v>0</v>
      </c>
      <c r="C88">
        <v>0</v>
      </c>
      <c r="D88">
        <v>43.47</v>
      </c>
      <c r="E88">
        <v>0</v>
      </c>
      <c r="F88">
        <v>0</v>
      </c>
      <c r="G88">
        <v>70.81</v>
      </c>
      <c r="H88">
        <v>0</v>
      </c>
      <c r="I88">
        <v>0</v>
      </c>
      <c r="J88">
        <v>59.73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20.55</v>
      </c>
      <c r="R88">
        <v>42.39</v>
      </c>
      <c r="S88">
        <v>26.4</v>
      </c>
      <c r="T88">
        <v>0</v>
      </c>
      <c r="U88">
        <v>418.77</v>
      </c>
      <c r="V88">
        <v>20.8</v>
      </c>
      <c r="W88">
        <v>45.53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19.54</v>
      </c>
      <c r="AH88">
        <v>0</v>
      </c>
      <c r="AI88">
        <v>0</v>
      </c>
      <c r="AJ88">
        <v>0</v>
      </c>
      <c r="AK88">
        <v>26.01</v>
      </c>
      <c r="AL88">
        <v>27.89</v>
      </c>
      <c r="AM88">
        <v>15.81</v>
      </c>
      <c r="AN88">
        <v>0.71</v>
      </c>
      <c r="AO88">
        <v>0</v>
      </c>
      <c r="AP88">
        <v>0</v>
      </c>
      <c r="AQ88">
        <v>0</v>
      </c>
      <c r="AR88">
        <v>20.97</v>
      </c>
      <c r="AS88">
        <v>16.14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2599.5700000000006</v>
      </c>
    </row>
    <row r="89" spans="1:117">
      <c r="A89" t="s">
        <v>131</v>
      </c>
      <c r="B89">
        <v>0</v>
      </c>
      <c r="C89">
        <v>0</v>
      </c>
      <c r="D89">
        <v>43.47</v>
      </c>
      <c r="E89">
        <v>0</v>
      </c>
      <c r="F89">
        <v>0</v>
      </c>
      <c r="G89">
        <v>70.81</v>
      </c>
      <c r="H89">
        <v>0</v>
      </c>
      <c r="I89">
        <v>0</v>
      </c>
      <c r="J89">
        <v>59.73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20.55</v>
      </c>
      <c r="R89">
        <v>42.39</v>
      </c>
      <c r="S89">
        <v>26.4</v>
      </c>
      <c r="T89">
        <v>0</v>
      </c>
      <c r="U89">
        <v>418.77</v>
      </c>
      <c r="V89">
        <v>20.8</v>
      </c>
      <c r="W89">
        <v>45.53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19.54</v>
      </c>
      <c r="AH89">
        <v>0</v>
      </c>
      <c r="AI89">
        <v>0</v>
      </c>
      <c r="AJ89">
        <v>0</v>
      </c>
      <c r="AK89">
        <v>26.01</v>
      </c>
      <c r="AL89">
        <v>27.89</v>
      </c>
      <c r="AM89">
        <v>15.81</v>
      </c>
      <c r="AN89">
        <v>0.71</v>
      </c>
      <c r="AO89">
        <v>0</v>
      </c>
      <c r="AP89">
        <v>0</v>
      </c>
      <c r="AQ89">
        <v>0</v>
      </c>
      <c r="AR89">
        <v>20.97</v>
      </c>
      <c r="AS89">
        <v>16.14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2599.5700000000006</v>
      </c>
    </row>
    <row r="90" spans="1:117">
      <c r="A90" t="s">
        <v>132</v>
      </c>
      <c r="B90">
        <v>0</v>
      </c>
      <c r="C90">
        <v>0</v>
      </c>
      <c r="D90">
        <v>43.47</v>
      </c>
      <c r="E90">
        <v>0</v>
      </c>
      <c r="F90">
        <v>0</v>
      </c>
      <c r="G90">
        <v>70.81</v>
      </c>
      <c r="H90">
        <v>0</v>
      </c>
      <c r="I90">
        <v>0</v>
      </c>
      <c r="J90">
        <v>59.73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20.55</v>
      </c>
      <c r="R90">
        <v>42.39</v>
      </c>
      <c r="S90">
        <v>26.4</v>
      </c>
      <c r="T90">
        <v>0</v>
      </c>
      <c r="U90">
        <v>418.77</v>
      </c>
      <c r="V90">
        <v>20.8</v>
      </c>
      <c r="W90">
        <v>45.53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19.54</v>
      </c>
      <c r="AH90">
        <v>0</v>
      </c>
      <c r="AI90">
        <v>0</v>
      </c>
      <c r="AJ90">
        <v>0</v>
      </c>
      <c r="AK90">
        <v>26.01</v>
      </c>
      <c r="AL90">
        <v>27.89</v>
      </c>
      <c r="AM90">
        <v>15.81</v>
      </c>
      <c r="AN90">
        <v>0.71</v>
      </c>
      <c r="AO90">
        <v>0</v>
      </c>
      <c r="AP90">
        <v>0</v>
      </c>
      <c r="AQ90">
        <v>0</v>
      </c>
      <c r="AR90">
        <v>20.97</v>
      </c>
      <c r="AS90">
        <v>16.14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2599.5700000000006</v>
      </c>
    </row>
    <row r="91" spans="1:117">
      <c r="A91" t="s">
        <v>133</v>
      </c>
      <c r="B91">
        <v>0</v>
      </c>
      <c r="C91">
        <v>0</v>
      </c>
      <c r="D91">
        <v>43.47</v>
      </c>
      <c r="E91">
        <v>0</v>
      </c>
      <c r="F91">
        <v>0</v>
      </c>
      <c r="G91">
        <v>70.81</v>
      </c>
      <c r="H91">
        <v>0</v>
      </c>
      <c r="I91">
        <v>0</v>
      </c>
      <c r="J91">
        <v>59.73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20.55</v>
      </c>
      <c r="R91">
        <v>42.39</v>
      </c>
      <c r="S91">
        <v>26.4</v>
      </c>
      <c r="T91">
        <v>0</v>
      </c>
      <c r="U91">
        <v>418.77</v>
      </c>
      <c r="V91">
        <v>20.8</v>
      </c>
      <c r="W91">
        <v>45.53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19.54</v>
      </c>
      <c r="AH91">
        <v>0</v>
      </c>
      <c r="AI91">
        <v>0</v>
      </c>
      <c r="AJ91">
        <v>0</v>
      </c>
      <c r="AK91">
        <v>26.01</v>
      </c>
      <c r="AL91">
        <v>27.89</v>
      </c>
      <c r="AM91">
        <v>15.81</v>
      </c>
      <c r="AN91">
        <v>0.71</v>
      </c>
      <c r="AO91">
        <v>0</v>
      </c>
      <c r="AP91">
        <v>0.51</v>
      </c>
      <c r="AQ91">
        <v>0</v>
      </c>
      <c r="AR91">
        <v>20.97</v>
      </c>
      <c r="AS91">
        <v>16.14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2600.0800000000008</v>
      </c>
    </row>
    <row r="92" spans="1:117">
      <c r="A92" t="s">
        <v>134</v>
      </c>
      <c r="B92">
        <v>0</v>
      </c>
      <c r="C92">
        <v>0</v>
      </c>
      <c r="D92">
        <v>43.57</v>
      </c>
      <c r="E92">
        <v>0</v>
      </c>
      <c r="F92">
        <v>0</v>
      </c>
      <c r="G92">
        <v>70.81</v>
      </c>
      <c r="H92">
        <v>0</v>
      </c>
      <c r="I92">
        <v>0</v>
      </c>
      <c r="J92">
        <v>59.73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20.55</v>
      </c>
      <c r="R92">
        <v>42.39</v>
      </c>
      <c r="S92">
        <v>26.4</v>
      </c>
      <c r="T92">
        <v>0</v>
      </c>
      <c r="U92">
        <v>418.77</v>
      </c>
      <c r="V92">
        <v>20.8</v>
      </c>
      <c r="W92">
        <v>45.53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19.54</v>
      </c>
      <c r="AH92">
        <v>0</v>
      </c>
      <c r="AI92">
        <v>0</v>
      </c>
      <c r="AJ92">
        <v>0</v>
      </c>
      <c r="AK92">
        <v>26.01</v>
      </c>
      <c r="AL92">
        <v>27.89</v>
      </c>
      <c r="AM92">
        <v>15.81</v>
      </c>
      <c r="AN92">
        <v>0.71</v>
      </c>
      <c r="AO92">
        <v>0</v>
      </c>
      <c r="AP92">
        <v>0.51</v>
      </c>
      <c r="AQ92">
        <v>0</v>
      </c>
      <c r="AR92">
        <v>20.97</v>
      </c>
      <c r="AS92">
        <v>16.14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2600.1800000000007</v>
      </c>
    </row>
    <row r="93" spans="1:117">
      <c r="A93" t="s">
        <v>135</v>
      </c>
      <c r="B93">
        <v>0</v>
      </c>
      <c r="C93">
        <v>0</v>
      </c>
      <c r="D93">
        <v>43.57</v>
      </c>
      <c r="E93">
        <v>0</v>
      </c>
      <c r="F93">
        <v>0</v>
      </c>
      <c r="G93">
        <v>70.81</v>
      </c>
      <c r="H93">
        <v>0</v>
      </c>
      <c r="I93">
        <v>0</v>
      </c>
      <c r="J93">
        <v>59.73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20.55</v>
      </c>
      <c r="R93">
        <v>42.39</v>
      </c>
      <c r="S93">
        <v>26.4</v>
      </c>
      <c r="T93">
        <v>0</v>
      </c>
      <c r="U93">
        <v>393.75</v>
      </c>
      <c r="V93">
        <v>20.8</v>
      </c>
      <c r="W93">
        <v>45.53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19.54</v>
      </c>
      <c r="AH93">
        <v>0</v>
      </c>
      <c r="AI93">
        <v>0</v>
      </c>
      <c r="AJ93">
        <v>0</v>
      </c>
      <c r="AK93">
        <v>26.01</v>
      </c>
      <c r="AL93">
        <v>27.89</v>
      </c>
      <c r="AM93">
        <v>15.81</v>
      </c>
      <c r="AN93">
        <v>0.71</v>
      </c>
      <c r="AO93">
        <v>0</v>
      </c>
      <c r="AP93">
        <v>0.51</v>
      </c>
      <c r="AQ93">
        <v>0</v>
      </c>
      <c r="AR93">
        <v>7.73</v>
      </c>
      <c r="AS93">
        <v>16.14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2561.920000000001</v>
      </c>
    </row>
    <row r="94" spans="1:117">
      <c r="A94" t="s">
        <v>136</v>
      </c>
      <c r="B94">
        <v>0</v>
      </c>
      <c r="C94">
        <v>0</v>
      </c>
      <c r="D94">
        <v>43.57</v>
      </c>
      <c r="E94">
        <v>0</v>
      </c>
      <c r="F94">
        <v>0</v>
      </c>
      <c r="G94">
        <v>70.81</v>
      </c>
      <c r="H94">
        <v>0</v>
      </c>
      <c r="I94">
        <v>0</v>
      </c>
      <c r="J94">
        <v>59.73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20.55</v>
      </c>
      <c r="R94">
        <v>42.39</v>
      </c>
      <c r="S94">
        <v>26.4</v>
      </c>
      <c r="T94">
        <v>0</v>
      </c>
      <c r="U94">
        <v>365.62</v>
      </c>
      <c r="V94">
        <v>20.8</v>
      </c>
      <c r="W94">
        <v>45.53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19.54</v>
      </c>
      <c r="AH94">
        <v>0</v>
      </c>
      <c r="AI94">
        <v>0</v>
      </c>
      <c r="AJ94">
        <v>0</v>
      </c>
      <c r="AK94">
        <v>26.01</v>
      </c>
      <c r="AL94">
        <v>27.89</v>
      </c>
      <c r="AM94">
        <v>15.81</v>
      </c>
      <c r="AN94">
        <v>0.71</v>
      </c>
      <c r="AO94">
        <v>0</v>
      </c>
      <c r="AP94">
        <v>0.51</v>
      </c>
      <c r="AQ94">
        <v>0</v>
      </c>
      <c r="AR94">
        <v>7.73</v>
      </c>
      <c r="AS94">
        <v>16.14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2533.7900000000009</v>
      </c>
    </row>
    <row r="95" spans="1:117">
      <c r="A95" t="s">
        <v>137</v>
      </c>
      <c r="B95">
        <v>0</v>
      </c>
      <c r="C95">
        <v>0</v>
      </c>
      <c r="D95">
        <v>43.57</v>
      </c>
      <c r="E95">
        <v>0</v>
      </c>
      <c r="F95">
        <v>0</v>
      </c>
      <c r="G95">
        <v>70.81</v>
      </c>
      <c r="H95">
        <v>0</v>
      </c>
      <c r="I95">
        <v>0</v>
      </c>
      <c r="J95">
        <v>59.73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20.55</v>
      </c>
      <c r="R95">
        <v>42.39</v>
      </c>
      <c r="S95">
        <v>26.4</v>
      </c>
      <c r="T95">
        <v>0</v>
      </c>
      <c r="U95">
        <v>337.5</v>
      </c>
      <c r="V95">
        <v>20.8</v>
      </c>
      <c r="W95">
        <v>45.53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19.54</v>
      </c>
      <c r="AH95">
        <v>0</v>
      </c>
      <c r="AI95">
        <v>0</v>
      </c>
      <c r="AJ95">
        <v>0</v>
      </c>
      <c r="AK95">
        <v>26.01</v>
      </c>
      <c r="AL95">
        <v>27.89</v>
      </c>
      <c r="AM95">
        <v>15.81</v>
      </c>
      <c r="AN95">
        <v>0.71</v>
      </c>
      <c r="AO95">
        <v>0</v>
      </c>
      <c r="AP95">
        <v>0.51</v>
      </c>
      <c r="AQ95">
        <v>0</v>
      </c>
      <c r="AR95">
        <v>7.73</v>
      </c>
      <c r="AS95">
        <v>16.14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2505.670000000001</v>
      </c>
    </row>
    <row r="96" spans="1:117">
      <c r="A96" t="s">
        <v>138</v>
      </c>
      <c r="B96">
        <v>0</v>
      </c>
      <c r="C96">
        <v>0</v>
      </c>
      <c r="D96">
        <v>43.57</v>
      </c>
      <c r="E96">
        <v>0</v>
      </c>
      <c r="F96">
        <v>0</v>
      </c>
      <c r="G96">
        <v>70.81</v>
      </c>
      <c r="H96">
        <v>0</v>
      </c>
      <c r="I96">
        <v>0</v>
      </c>
      <c r="J96">
        <v>59.73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20.55</v>
      </c>
      <c r="R96">
        <v>42.39</v>
      </c>
      <c r="S96">
        <v>26.4</v>
      </c>
      <c r="T96">
        <v>0</v>
      </c>
      <c r="U96">
        <v>337.5</v>
      </c>
      <c r="V96">
        <v>20.8</v>
      </c>
      <c r="W96">
        <v>45.53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19.54</v>
      </c>
      <c r="AH96">
        <v>0</v>
      </c>
      <c r="AI96">
        <v>0</v>
      </c>
      <c r="AJ96">
        <v>0</v>
      </c>
      <c r="AK96">
        <v>26.01</v>
      </c>
      <c r="AL96">
        <v>27.89</v>
      </c>
      <c r="AM96">
        <v>15.81</v>
      </c>
      <c r="AN96">
        <v>0.71</v>
      </c>
      <c r="AO96">
        <v>0</v>
      </c>
      <c r="AP96">
        <v>0.51</v>
      </c>
      <c r="AQ96">
        <v>0</v>
      </c>
      <c r="AR96">
        <v>7.73</v>
      </c>
      <c r="AS96">
        <v>16.14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2505.670000000001</v>
      </c>
    </row>
    <row r="97" spans="1:117">
      <c r="A97" t="s">
        <v>139</v>
      </c>
      <c r="B97">
        <v>0</v>
      </c>
      <c r="C97">
        <v>0</v>
      </c>
      <c r="D97">
        <v>43.57</v>
      </c>
      <c r="E97">
        <v>0</v>
      </c>
      <c r="F97">
        <v>0</v>
      </c>
      <c r="G97">
        <v>70.81</v>
      </c>
      <c r="H97">
        <v>0</v>
      </c>
      <c r="I97">
        <v>0</v>
      </c>
      <c r="J97">
        <v>59.73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20.55</v>
      </c>
      <c r="R97">
        <v>42.39</v>
      </c>
      <c r="S97">
        <v>26.4</v>
      </c>
      <c r="T97">
        <v>0</v>
      </c>
      <c r="U97">
        <v>337.5</v>
      </c>
      <c r="V97">
        <v>20.8</v>
      </c>
      <c r="W97">
        <v>45.53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19.54</v>
      </c>
      <c r="AH97">
        <v>0</v>
      </c>
      <c r="AI97">
        <v>0</v>
      </c>
      <c r="AJ97">
        <v>0</v>
      </c>
      <c r="AK97">
        <v>26.01</v>
      </c>
      <c r="AL97">
        <v>27.89</v>
      </c>
      <c r="AM97">
        <v>15.81</v>
      </c>
      <c r="AN97">
        <v>0.71</v>
      </c>
      <c r="AO97">
        <v>0</v>
      </c>
      <c r="AP97">
        <v>0.51</v>
      </c>
      <c r="AQ97">
        <v>0</v>
      </c>
      <c r="AR97">
        <v>14.35</v>
      </c>
      <c r="AS97">
        <v>16.14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2512.2900000000009</v>
      </c>
    </row>
    <row r="98" spans="1:117">
      <c r="A98" t="s">
        <v>140</v>
      </c>
      <c r="B98">
        <v>0</v>
      </c>
      <c r="C98">
        <v>0</v>
      </c>
      <c r="D98">
        <v>43.57</v>
      </c>
      <c r="E98">
        <v>0</v>
      </c>
      <c r="F98">
        <v>0</v>
      </c>
      <c r="G98">
        <v>70.81</v>
      </c>
      <c r="H98">
        <v>0</v>
      </c>
      <c r="I98">
        <v>0</v>
      </c>
      <c r="J98">
        <v>59.73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20.55</v>
      </c>
      <c r="R98">
        <v>42.39</v>
      </c>
      <c r="S98">
        <v>26.4</v>
      </c>
      <c r="T98">
        <v>0</v>
      </c>
      <c r="U98">
        <v>337.5</v>
      </c>
      <c r="V98">
        <v>20.8</v>
      </c>
      <c r="W98">
        <v>45.53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19.54</v>
      </c>
      <c r="AH98">
        <v>0</v>
      </c>
      <c r="AI98">
        <v>0</v>
      </c>
      <c r="AJ98">
        <v>0</v>
      </c>
      <c r="AK98">
        <v>26.01</v>
      </c>
      <c r="AL98">
        <v>27.89</v>
      </c>
      <c r="AM98">
        <v>15.81</v>
      </c>
      <c r="AN98">
        <v>0.71</v>
      </c>
      <c r="AO98">
        <v>0</v>
      </c>
      <c r="AP98">
        <v>0.51</v>
      </c>
      <c r="AQ98">
        <v>0</v>
      </c>
      <c r="AR98">
        <v>14.35</v>
      </c>
      <c r="AS98">
        <v>16.14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2512.2900000000009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1.0382275000000007</v>
      </c>
      <c r="E99">
        <f t="shared" si="2"/>
        <v>0</v>
      </c>
      <c r="F99">
        <f t="shared" si="2"/>
        <v>0</v>
      </c>
      <c r="G99">
        <f t="shared" si="2"/>
        <v>1.6994400000000032</v>
      </c>
      <c r="H99">
        <f t="shared" si="2"/>
        <v>0</v>
      </c>
      <c r="I99">
        <f t="shared" si="2"/>
        <v>0</v>
      </c>
      <c r="J99">
        <f t="shared" si="2"/>
        <v>1.6176599999999959</v>
      </c>
      <c r="K99">
        <f t="shared" si="2"/>
        <v>16.395359999999989</v>
      </c>
      <c r="L99">
        <f t="shared" si="2"/>
        <v>10.431600000000019</v>
      </c>
      <c r="M99">
        <f t="shared" si="2"/>
        <v>2.2048000000000001</v>
      </c>
      <c r="N99">
        <f t="shared" si="2"/>
        <v>2.8502400000000043</v>
      </c>
      <c r="O99">
        <f t="shared" si="2"/>
        <v>1.4465099999999982</v>
      </c>
      <c r="P99">
        <f t="shared" si="2"/>
        <v>3.3278000000000008</v>
      </c>
      <c r="Q99">
        <f t="shared" si="2"/>
        <v>0.48692999999999953</v>
      </c>
      <c r="R99">
        <f t="shared" si="2"/>
        <v>1.0173599999999989</v>
      </c>
      <c r="S99">
        <f t="shared" si="2"/>
        <v>0.52805500000000072</v>
      </c>
      <c r="T99">
        <f t="shared" si="2"/>
        <v>0</v>
      </c>
      <c r="U99">
        <f t="shared" si="2"/>
        <v>9.9496674999999986</v>
      </c>
      <c r="V99">
        <f t="shared" si="2"/>
        <v>0.49919999999999926</v>
      </c>
      <c r="W99">
        <f t="shared" si="2"/>
        <v>1.0927200000000017</v>
      </c>
      <c r="X99">
        <f t="shared" si="2"/>
        <v>3.5591999999999944</v>
      </c>
      <c r="Y99">
        <f t="shared" si="2"/>
        <v>0</v>
      </c>
      <c r="Z99">
        <f t="shared" si="2"/>
        <v>9.0495000000000048E-2</v>
      </c>
      <c r="AA99">
        <f t="shared" si="2"/>
        <v>0.12645000000000003</v>
      </c>
      <c r="AB99">
        <f t="shared" si="2"/>
        <v>0.14786749999999999</v>
      </c>
      <c r="AC99">
        <f t="shared" si="2"/>
        <v>9.0712500000000001E-2</v>
      </c>
      <c r="AD99">
        <f t="shared" si="2"/>
        <v>8.8510000000000005E-2</v>
      </c>
      <c r="AE99">
        <f t="shared" si="2"/>
        <v>0.28425</v>
      </c>
      <c r="AF99">
        <f t="shared" si="2"/>
        <v>0.32788249999999952</v>
      </c>
      <c r="AG99">
        <f t="shared" si="2"/>
        <v>0.85519999999999929</v>
      </c>
      <c r="AH99">
        <f t="shared" si="2"/>
        <v>0.6382850000000001</v>
      </c>
      <c r="AI99">
        <f t="shared" si="2"/>
        <v>5.3314999999999974E-2</v>
      </c>
      <c r="AJ99">
        <f t="shared" si="2"/>
        <v>0</v>
      </c>
      <c r="AK99">
        <f t="shared" si="2"/>
        <v>0.62424000000000079</v>
      </c>
      <c r="AL99">
        <f t="shared" si="2"/>
        <v>0.36439750000000054</v>
      </c>
      <c r="AM99">
        <f t="shared" si="2"/>
        <v>0.1844274999999998</v>
      </c>
      <c r="AN99">
        <f t="shared" si="2"/>
        <v>1.7040000000000007E-2</v>
      </c>
      <c r="AO99">
        <f t="shared" si="2"/>
        <v>0</v>
      </c>
      <c r="AP99">
        <f t="shared" si="2"/>
        <v>1.8300000000000007E-2</v>
      </c>
      <c r="AQ99">
        <f t="shared" si="2"/>
        <v>0.50300250000000035</v>
      </c>
      <c r="AR99">
        <f t="shared" si="2"/>
        <v>0.19007250000000023</v>
      </c>
      <c r="AS99">
        <f t="shared" si="2"/>
        <v>0.27410750000000006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63.503325000000018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265.32</v>
      </c>
      <c r="L3">
        <v>228.26</v>
      </c>
      <c r="M3">
        <v>88.44</v>
      </c>
      <c r="N3">
        <v>114.16</v>
      </c>
      <c r="O3">
        <v>34.880000000000003</v>
      </c>
      <c r="P3">
        <v>134.28</v>
      </c>
      <c r="Q3">
        <v>13.48</v>
      </c>
      <c r="R3">
        <v>23.17</v>
      </c>
      <c r="S3">
        <v>0</v>
      </c>
      <c r="T3">
        <v>0</v>
      </c>
      <c r="U3">
        <v>402.56</v>
      </c>
      <c r="V3">
        <v>20</v>
      </c>
      <c r="W3">
        <v>43.77</v>
      </c>
      <c r="X3">
        <v>142.44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8.5299999999999994</v>
      </c>
      <c r="AG3">
        <v>41.99</v>
      </c>
      <c r="AH3">
        <v>0</v>
      </c>
      <c r="AI3">
        <v>0</v>
      </c>
      <c r="AJ3">
        <v>0</v>
      </c>
      <c r="AK3">
        <v>25</v>
      </c>
      <c r="AL3">
        <v>1.35</v>
      </c>
      <c r="AM3">
        <v>0</v>
      </c>
      <c r="AN3">
        <v>0.68</v>
      </c>
      <c r="AO3">
        <v>0</v>
      </c>
      <c r="AP3">
        <v>5.54</v>
      </c>
      <c r="AQ3">
        <v>0</v>
      </c>
      <c r="AR3">
        <v>0.63</v>
      </c>
      <c r="AS3">
        <v>4.1399999999999997</v>
      </c>
      <c r="AT3">
        <v>17.38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1616.0000000000002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265.32</v>
      </c>
      <c r="L4">
        <v>228.26</v>
      </c>
      <c r="M4">
        <v>88.44</v>
      </c>
      <c r="N4">
        <v>114.16</v>
      </c>
      <c r="O4">
        <v>34.880000000000003</v>
      </c>
      <c r="P4">
        <v>134.28</v>
      </c>
      <c r="Q4">
        <v>13.48</v>
      </c>
      <c r="R4">
        <v>23.17</v>
      </c>
      <c r="S4">
        <v>0</v>
      </c>
      <c r="T4">
        <v>0</v>
      </c>
      <c r="U4">
        <v>402.56</v>
      </c>
      <c r="V4">
        <v>20</v>
      </c>
      <c r="W4">
        <v>43.77</v>
      </c>
      <c r="X4">
        <v>142.44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8.5299999999999994</v>
      </c>
      <c r="AG4">
        <v>41.99</v>
      </c>
      <c r="AH4">
        <v>0</v>
      </c>
      <c r="AI4">
        <v>0</v>
      </c>
      <c r="AJ4">
        <v>0</v>
      </c>
      <c r="AK4">
        <v>25</v>
      </c>
      <c r="AL4">
        <v>1.35</v>
      </c>
      <c r="AM4">
        <v>0</v>
      </c>
      <c r="AN4">
        <v>0.68</v>
      </c>
      <c r="AO4">
        <v>0</v>
      </c>
      <c r="AP4">
        <v>5.54</v>
      </c>
      <c r="AQ4">
        <v>0</v>
      </c>
      <c r="AR4">
        <v>0.63</v>
      </c>
      <c r="AS4">
        <v>4.1399999999999997</v>
      </c>
      <c r="AT4">
        <v>16.73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1615.3500000000001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265.32</v>
      </c>
      <c r="L5">
        <v>228.26</v>
      </c>
      <c r="M5">
        <v>88.44</v>
      </c>
      <c r="N5">
        <v>114.16</v>
      </c>
      <c r="O5">
        <v>34.880000000000003</v>
      </c>
      <c r="P5">
        <v>134.28</v>
      </c>
      <c r="Q5">
        <v>13.48</v>
      </c>
      <c r="R5">
        <v>23.17</v>
      </c>
      <c r="S5">
        <v>0</v>
      </c>
      <c r="T5">
        <v>0</v>
      </c>
      <c r="U5">
        <v>402.56</v>
      </c>
      <c r="V5">
        <v>20</v>
      </c>
      <c r="W5">
        <v>43.77</v>
      </c>
      <c r="X5">
        <v>142.44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8.5299999999999994</v>
      </c>
      <c r="AG5">
        <v>41.99</v>
      </c>
      <c r="AH5">
        <v>0</v>
      </c>
      <c r="AI5">
        <v>0</v>
      </c>
      <c r="AJ5">
        <v>0</v>
      </c>
      <c r="AK5">
        <v>25</v>
      </c>
      <c r="AL5">
        <v>1.35</v>
      </c>
      <c r="AM5">
        <v>0</v>
      </c>
      <c r="AN5">
        <v>0.68</v>
      </c>
      <c r="AO5">
        <v>0</v>
      </c>
      <c r="AP5">
        <v>5.54</v>
      </c>
      <c r="AQ5">
        <v>0</v>
      </c>
      <c r="AR5">
        <v>0.63</v>
      </c>
      <c r="AS5">
        <v>4.1399999999999997</v>
      </c>
      <c r="AT5">
        <v>18.8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1617.42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265.32</v>
      </c>
      <c r="L6">
        <v>228.26</v>
      </c>
      <c r="M6">
        <v>88.44</v>
      </c>
      <c r="N6">
        <v>114.16</v>
      </c>
      <c r="O6">
        <v>34.880000000000003</v>
      </c>
      <c r="P6">
        <v>134.28</v>
      </c>
      <c r="Q6">
        <v>13.48</v>
      </c>
      <c r="R6">
        <v>23.17</v>
      </c>
      <c r="S6">
        <v>0</v>
      </c>
      <c r="T6">
        <v>0</v>
      </c>
      <c r="U6">
        <v>402.56</v>
      </c>
      <c r="V6">
        <v>20</v>
      </c>
      <c r="W6">
        <v>43.77</v>
      </c>
      <c r="X6">
        <v>142.44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8.5299999999999994</v>
      </c>
      <c r="AG6">
        <v>41.99</v>
      </c>
      <c r="AH6">
        <v>0</v>
      </c>
      <c r="AI6">
        <v>0</v>
      </c>
      <c r="AJ6">
        <v>0</v>
      </c>
      <c r="AK6">
        <v>25</v>
      </c>
      <c r="AL6">
        <v>1.35</v>
      </c>
      <c r="AM6">
        <v>0</v>
      </c>
      <c r="AN6">
        <v>0.68</v>
      </c>
      <c r="AO6">
        <v>0</v>
      </c>
      <c r="AP6">
        <v>5.54</v>
      </c>
      <c r="AQ6">
        <v>0</v>
      </c>
      <c r="AR6">
        <v>0.63</v>
      </c>
      <c r="AS6">
        <v>4.1399999999999997</v>
      </c>
      <c r="AT6">
        <v>16.63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1615.2500000000002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265.32</v>
      </c>
      <c r="L7">
        <v>228.26</v>
      </c>
      <c r="M7">
        <v>88.44</v>
      </c>
      <c r="N7">
        <v>114.16</v>
      </c>
      <c r="O7">
        <v>34.880000000000003</v>
      </c>
      <c r="P7">
        <v>134.28</v>
      </c>
      <c r="Q7">
        <v>13.48</v>
      </c>
      <c r="R7">
        <v>23.18</v>
      </c>
      <c r="S7">
        <v>0</v>
      </c>
      <c r="T7">
        <v>0</v>
      </c>
      <c r="U7">
        <v>402.56</v>
      </c>
      <c r="V7">
        <v>16.04</v>
      </c>
      <c r="W7">
        <v>43.77</v>
      </c>
      <c r="X7">
        <v>142.44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8.5299999999999994</v>
      </c>
      <c r="AG7">
        <v>41.99</v>
      </c>
      <c r="AH7">
        <v>18.21</v>
      </c>
      <c r="AI7">
        <v>0</v>
      </c>
      <c r="AJ7">
        <v>0</v>
      </c>
      <c r="AK7">
        <v>25</v>
      </c>
      <c r="AL7">
        <v>1.35</v>
      </c>
      <c r="AM7">
        <v>0</v>
      </c>
      <c r="AN7">
        <v>0.68</v>
      </c>
      <c r="AO7">
        <v>0</v>
      </c>
      <c r="AP7">
        <v>5.54</v>
      </c>
      <c r="AQ7">
        <v>0</v>
      </c>
      <c r="AR7">
        <v>0.63</v>
      </c>
      <c r="AS7">
        <v>4.1399999999999997</v>
      </c>
      <c r="AT7">
        <v>14.92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1627.8000000000002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265.32</v>
      </c>
      <c r="L8">
        <v>228.26</v>
      </c>
      <c r="M8">
        <v>88.44</v>
      </c>
      <c r="N8">
        <v>114.16</v>
      </c>
      <c r="O8">
        <v>34.880000000000003</v>
      </c>
      <c r="P8">
        <v>134.28</v>
      </c>
      <c r="Q8">
        <v>13.48</v>
      </c>
      <c r="R8">
        <v>23.18</v>
      </c>
      <c r="S8">
        <v>0</v>
      </c>
      <c r="T8">
        <v>0</v>
      </c>
      <c r="U8">
        <v>402.56</v>
      </c>
      <c r="V8">
        <v>16.04</v>
      </c>
      <c r="W8">
        <v>43.77</v>
      </c>
      <c r="X8">
        <v>142.44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8.5299999999999994</v>
      </c>
      <c r="AG8">
        <v>41.99</v>
      </c>
      <c r="AH8">
        <v>18.21</v>
      </c>
      <c r="AI8">
        <v>0</v>
      </c>
      <c r="AJ8">
        <v>0</v>
      </c>
      <c r="AK8">
        <v>25</v>
      </c>
      <c r="AL8">
        <v>1.35</v>
      </c>
      <c r="AM8">
        <v>0</v>
      </c>
      <c r="AN8">
        <v>0.68</v>
      </c>
      <c r="AO8">
        <v>0</v>
      </c>
      <c r="AP8">
        <v>5.54</v>
      </c>
      <c r="AQ8">
        <v>0</v>
      </c>
      <c r="AR8">
        <v>0.63</v>
      </c>
      <c r="AS8">
        <v>4.1399999999999997</v>
      </c>
      <c r="AT8">
        <v>14.73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1627.6100000000001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265.32</v>
      </c>
      <c r="L9">
        <v>228.26</v>
      </c>
      <c r="M9">
        <v>88.44</v>
      </c>
      <c r="N9">
        <v>114.16</v>
      </c>
      <c r="O9">
        <v>39</v>
      </c>
      <c r="P9">
        <v>134.28</v>
      </c>
      <c r="Q9">
        <v>13.16</v>
      </c>
      <c r="R9">
        <v>22.41</v>
      </c>
      <c r="S9">
        <v>0</v>
      </c>
      <c r="T9">
        <v>0</v>
      </c>
      <c r="U9">
        <v>402.56</v>
      </c>
      <c r="V9">
        <v>16.04</v>
      </c>
      <c r="W9">
        <v>43.77</v>
      </c>
      <c r="X9">
        <v>142.44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41.99</v>
      </c>
      <c r="AH9">
        <v>18.21</v>
      </c>
      <c r="AI9">
        <v>0</v>
      </c>
      <c r="AJ9">
        <v>0</v>
      </c>
      <c r="AK9">
        <v>25</v>
      </c>
      <c r="AL9">
        <v>1.35</v>
      </c>
      <c r="AM9">
        <v>0</v>
      </c>
      <c r="AN9">
        <v>0.68</v>
      </c>
      <c r="AO9">
        <v>0</v>
      </c>
      <c r="AP9">
        <v>0</v>
      </c>
      <c r="AQ9">
        <v>0</v>
      </c>
      <c r="AR9">
        <v>0.63</v>
      </c>
      <c r="AS9">
        <v>4.1399999999999997</v>
      </c>
      <c r="AT9">
        <v>13.75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1624.1200000000001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265.32</v>
      </c>
      <c r="L10">
        <v>228.26</v>
      </c>
      <c r="M10">
        <v>88.44</v>
      </c>
      <c r="N10">
        <v>114.16</v>
      </c>
      <c r="O10">
        <v>47.6</v>
      </c>
      <c r="P10">
        <v>134.28</v>
      </c>
      <c r="Q10">
        <v>13.16</v>
      </c>
      <c r="R10">
        <v>22.41</v>
      </c>
      <c r="S10">
        <v>0</v>
      </c>
      <c r="T10">
        <v>0</v>
      </c>
      <c r="U10">
        <v>402.56</v>
      </c>
      <c r="V10">
        <v>16.04</v>
      </c>
      <c r="W10">
        <v>43.77</v>
      </c>
      <c r="X10">
        <v>142.44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41.99</v>
      </c>
      <c r="AH10">
        <v>18.21</v>
      </c>
      <c r="AI10">
        <v>0</v>
      </c>
      <c r="AJ10">
        <v>0</v>
      </c>
      <c r="AK10">
        <v>25</v>
      </c>
      <c r="AL10">
        <v>1.35</v>
      </c>
      <c r="AM10">
        <v>0</v>
      </c>
      <c r="AN10">
        <v>0.68</v>
      </c>
      <c r="AO10">
        <v>0</v>
      </c>
      <c r="AP10">
        <v>0</v>
      </c>
      <c r="AQ10">
        <v>0</v>
      </c>
      <c r="AR10">
        <v>0.63</v>
      </c>
      <c r="AS10">
        <v>4.1399999999999997</v>
      </c>
      <c r="AT10">
        <v>11.76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1630.73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265.32</v>
      </c>
      <c r="L11">
        <v>228.26</v>
      </c>
      <c r="M11">
        <v>88.44</v>
      </c>
      <c r="N11">
        <v>114.16</v>
      </c>
      <c r="O11">
        <v>49.62</v>
      </c>
      <c r="P11">
        <v>134.28</v>
      </c>
      <c r="Q11">
        <v>12.93</v>
      </c>
      <c r="R11">
        <v>22.41</v>
      </c>
      <c r="S11">
        <v>0</v>
      </c>
      <c r="T11">
        <v>0</v>
      </c>
      <c r="U11">
        <v>402.56</v>
      </c>
      <c r="V11">
        <v>11.28</v>
      </c>
      <c r="W11">
        <v>40.35</v>
      </c>
      <c r="X11">
        <v>142.44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8.5299999999999994</v>
      </c>
      <c r="AG11">
        <v>41.99</v>
      </c>
      <c r="AH11">
        <v>0</v>
      </c>
      <c r="AI11">
        <v>0</v>
      </c>
      <c r="AJ11">
        <v>0</v>
      </c>
      <c r="AK11">
        <v>25</v>
      </c>
      <c r="AL11">
        <v>1.35</v>
      </c>
      <c r="AM11">
        <v>0</v>
      </c>
      <c r="AN11">
        <v>0.68</v>
      </c>
      <c r="AO11">
        <v>0</v>
      </c>
      <c r="AP11">
        <v>0</v>
      </c>
      <c r="AQ11">
        <v>0</v>
      </c>
      <c r="AR11">
        <v>0.53</v>
      </c>
      <c r="AS11">
        <v>4.1399999999999997</v>
      </c>
      <c r="AT11">
        <v>11.94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1606.2099999999998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265.32</v>
      </c>
      <c r="L12">
        <v>228.26</v>
      </c>
      <c r="M12">
        <v>88.44</v>
      </c>
      <c r="N12">
        <v>114.16</v>
      </c>
      <c r="O12">
        <v>49.62</v>
      </c>
      <c r="P12">
        <v>134.28</v>
      </c>
      <c r="Q12">
        <v>12.93</v>
      </c>
      <c r="R12">
        <v>22.41</v>
      </c>
      <c r="S12">
        <v>0</v>
      </c>
      <c r="T12">
        <v>0</v>
      </c>
      <c r="U12">
        <v>402.56</v>
      </c>
      <c r="V12">
        <v>11.28</v>
      </c>
      <c r="W12">
        <v>31.72</v>
      </c>
      <c r="X12">
        <v>119.85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8.5299999999999994</v>
      </c>
      <c r="AG12">
        <v>41.99</v>
      </c>
      <c r="AH12">
        <v>0</v>
      </c>
      <c r="AI12">
        <v>0</v>
      </c>
      <c r="AJ12">
        <v>0</v>
      </c>
      <c r="AK12">
        <v>25</v>
      </c>
      <c r="AL12">
        <v>1.35</v>
      </c>
      <c r="AM12">
        <v>0</v>
      </c>
      <c r="AN12">
        <v>0.68</v>
      </c>
      <c r="AO12">
        <v>0</v>
      </c>
      <c r="AP12">
        <v>0</v>
      </c>
      <c r="AQ12">
        <v>0</v>
      </c>
      <c r="AR12">
        <v>0.53</v>
      </c>
      <c r="AS12">
        <v>4.1399999999999997</v>
      </c>
      <c r="AT12">
        <v>11.69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1574.7399999999998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265.32</v>
      </c>
      <c r="L13">
        <v>228.26</v>
      </c>
      <c r="M13">
        <v>88.44</v>
      </c>
      <c r="N13">
        <v>114.16</v>
      </c>
      <c r="O13">
        <v>49.62</v>
      </c>
      <c r="P13">
        <v>134.28</v>
      </c>
      <c r="Q13">
        <v>13.36</v>
      </c>
      <c r="R13">
        <v>22.41</v>
      </c>
      <c r="S13">
        <v>3.98</v>
      </c>
      <c r="T13">
        <v>0</v>
      </c>
      <c r="U13">
        <v>402.56</v>
      </c>
      <c r="V13">
        <v>11.2</v>
      </c>
      <c r="W13">
        <v>31.72</v>
      </c>
      <c r="X13">
        <v>142.44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8.5299999999999994</v>
      </c>
      <c r="AG13">
        <v>41.99</v>
      </c>
      <c r="AH13">
        <v>0</v>
      </c>
      <c r="AI13">
        <v>0</v>
      </c>
      <c r="AJ13">
        <v>0</v>
      </c>
      <c r="AK13">
        <v>25</v>
      </c>
      <c r="AL13">
        <v>1.35</v>
      </c>
      <c r="AM13">
        <v>0</v>
      </c>
      <c r="AN13">
        <v>0.68</v>
      </c>
      <c r="AO13">
        <v>0</v>
      </c>
      <c r="AP13">
        <v>0</v>
      </c>
      <c r="AQ13">
        <v>0</v>
      </c>
      <c r="AR13">
        <v>0.53</v>
      </c>
      <c r="AS13">
        <v>4.1399999999999997</v>
      </c>
      <c r="AT13">
        <v>12.01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1601.98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265.32</v>
      </c>
      <c r="L14">
        <v>228.26</v>
      </c>
      <c r="M14">
        <v>88.44</v>
      </c>
      <c r="N14">
        <v>114.16</v>
      </c>
      <c r="O14">
        <v>49.62</v>
      </c>
      <c r="P14">
        <v>134.28</v>
      </c>
      <c r="Q14">
        <v>13.36</v>
      </c>
      <c r="R14">
        <v>22.41</v>
      </c>
      <c r="S14">
        <v>3.98</v>
      </c>
      <c r="T14">
        <v>0</v>
      </c>
      <c r="U14">
        <v>402.56</v>
      </c>
      <c r="V14">
        <v>11.2</v>
      </c>
      <c r="W14">
        <v>31.72</v>
      </c>
      <c r="X14">
        <v>142.44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8.5299999999999994</v>
      </c>
      <c r="AG14">
        <v>41.99</v>
      </c>
      <c r="AH14">
        <v>0</v>
      </c>
      <c r="AI14">
        <v>0</v>
      </c>
      <c r="AJ14">
        <v>0</v>
      </c>
      <c r="AK14">
        <v>25</v>
      </c>
      <c r="AL14">
        <v>1.35</v>
      </c>
      <c r="AM14">
        <v>0</v>
      </c>
      <c r="AN14">
        <v>0.68</v>
      </c>
      <c r="AO14">
        <v>0</v>
      </c>
      <c r="AP14">
        <v>0</v>
      </c>
      <c r="AQ14">
        <v>0</v>
      </c>
      <c r="AR14">
        <v>0.53</v>
      </c>
      <c r="AS14">
        <v>4.1399999999999997</v>
      </c>
      <c r="AT14">
        <v>11.7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1601.67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265.32</v>
      </c>
      <c r="L15">
        <v>228.26</v>
      </c>
      <c r="M15">
        <v>88.44</v>
      </c>
      <c r="N15">
        <v>114.16</v>
      </c>
      <c r="O15">
        <v>49.62</v>
      </c>
      <c r="P15">
        <v>134.28</v>
      </c>
      <c r="Q15">
        <v>13.36</v>
      </c>
      <c r="R15">
        <v>22.41</v>
      </c>
      <c r="S15">
        <v>7.3</v>
      </c>
      <c r="T15">
        <v>0</v>
      </c>
      <c r="U15">
        <v>402.56</v>
      </c>
      <c r="V15">
        <v>14.92</v>
      </c>
      <c r="W15">
        <v>31.72</v>
      </c>
      <c r="X15">
        <v>142.44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8.5299999999999994</v>
      </c>
      <c r="AG15">
        <v>41.99</v>
      </c>
      <c r="AH15">
        <v>0</v>
      </c>
      <c r="AI15">
        <v>0</v>
      </c>
      <c r="AJ15">
        <v>0</v>
      </c>
      <c r="AK15">
        <v>25</v>
      </c>
      <c r="AL15">
        <v>1.35</v>
      </c>
      <c r="AM15">
        <v>0</v>
      </c>
      <c r="AN15">
        <v>0.68</v>
      </c>
      <c r="AO15">
        <v>0</v>
      </c>
      <c r="AP15">
        <v>0</v>
      </c>
      <c r="AQ15">
        <v>0</v>
      </c>
      <c r="AR15">
        <v>0.53</v>
      </c>
      <c r="AS15">
        <v>4.1399999999999997</v>
      </c>
      <c r="AT15">
        <v>13.52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1610.53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265.32</v>
      </c>
      <c r="L16">
        <v>228.26</v>
      </c>
      <c r="M16">
        <v>88.44</v>
      </c>
      <c r="N16">
        <v>114.16</v>
      </c>
      <c r="O16">
        <v>49.62</v>
      </c>
      <c r="P16">
        <v>134.28</v>
      </c>
      <c r="Q16">
        <v>13.36</v>
      </c>
      <c r="R16">
        <v>22.41</v>
      </c>
      <c r="S16">
        <v>7.96</v>
      </c>
      <c r="T16">
        <v>0</v>
      </c>
      <c r="U16">
        <v>402.56</v>
      </c>
      <c r="V16">
        <v>14.92</v>
      </c>
      <c r="W16">
        <v>31.72</v>
      </c>
      <c r="X16">
        <v>142.44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8.5299999999999994</v>
      </c>
      <c r="AG16">
        <v>41.99</v>
      </c>
      <c r="AH16">
        <v>0</v>
      </c>
      <c r="AI16">
        <v>0</v>
      </c>
      <c r="AJ16">
        <v>0</v>
      </c>
      <c r="AK16">
        <v>25</v>
      </c>
      <c r="AL16">
        <v>1.35</v>
      </c>
      <c r="AM16">
        <v>0</v>
      </c>
      <c r="AN16">
        <v>0.68</v>
      </c>
      <c r="AO16">
        <v>0</v>
      </c>
      <c r="AP16">
        <v>0</v>
      </c>
      <c r="AQ16">
        <v>0</v>
      </c>
      <c r="AR16">
        <v>0.53</v>
      </c>
      <c r="AS16">
        <v>4.1399999999999997</v>
      </c>
      <c r="AT16">
        <v>16.66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1614.3300000000002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265.32</v>
      </c>
      <c r="L17">
        <v>228.26</v>
      </c>
      <c r="M17">
        <v>88.44</v>
      </c>
      <c r="N17">
        <v>114.16</v>
      </c>
      <c r="O17">
        <v>59.75</v>
      </c>
      <c r="P17">
        <v>134.28</v>
      </c>
      <c r="Q17">
        <v>13.36</v>
      </c>
      <c r="R17">
        <v>22.41</v>
      </c>
      <c r="S17">
        <v>11.29</v>
      </c>
      <c r="T17">
        <v>0</v>
      </c>
      <c r="U17">
        <v>402.56</v>
      </c>
      <c r="V17">
        <v>12.9</v>
      </c>
      <c r="W17">
        <v>31.72</v>
      </c>
      <c r="X17">
        <v>142.56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8.5299999999999994</v>
      </c>
      <c r="AG17">
        <v>41.99</v>
      </c>
      <c r="AH17">
        <v>0</v>
      </c>
      <c r="AI17">
        <v>0</v>
      </c>
      <c r="AJ17">
        <v>0</v>
      </c>
      <c r="AK17">
        <v>25</v>
      </c>
      <c r="AL17">
        <v>1.35</v>
      </c>
      <c r="AM17">
        <v>0</v>
      </c>
      <c r="AN17">
        <v>0.68</v>
      </c>
      <c r="AO17">
        <v>0</v>
      </c>
      <c r="AP17">
        <v>0</v>
      </c>
      <c r="AQ17">
        <v>0</v>
      </c>
      <c r="AR17">
        <v>0.53</v>
      </c>
      <c r="AS17">
        <v>4.1399999999999997</v>
      </c>
      <c r="AT17">
        <v>18.8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1628.03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265.32</v>
      </c>
      <c r="L18">
        <v>228.26</v>
      </c>
      <c r="M18">
        <v>88.44</v>
      </c>
      <c r="N18">
        <v>114.16</v>
      </c>
      <c r="O18">
        <v>59.75</v>
      </c>
      <c r="P18">
        <v>134.28</v>
      </c>
      <c r="Q18">
        <v>13.36</v>
      </c>
      <c r="R18">
        <v>22.41</v>
      </c>
      <c r="S18">
        <v>11.29</v>
      </c>
      <c r="T18">
        <v>0</v>
      </c>
      <c r="U18">
        <v>402.56</v>
      </c>
      <c r="V18">
        <v>12.9</v>
      </c>
      <c r="W18">
        <v>31.72</v>
      </c>
      <c r="X18">
        <v>142.56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8.5299999999999994</v>
      </c>
      <c r="AG18">
        <v>41.99</v>
      </c>
      <c r="AH18">
        <v>0</v>
      </c>
      <c r="AI18">
        <v>0</v>
      </c>
      <c r="AJ18">
        <v>0</v>
      </c>
      <c r="AK18">
        <v>25</v>
      </c>
      <c r="AL18">
        <v>1.35</v>
      </c>
      <c r="AM18">
        <v>0</v>
      </c>
      <c r="AN18">
        <v>0.68</v>
      </c>
      <c r="AO18">
        <v>0</v>
      </c>
      <c r="AP18">
        <v>0</v>
      </c>
      <c r="AQ18">
        <v>0</v>
      </c>
      <c r="AR18">
        <v>0.53</v>
      </c>
      <c r="AS18">
        <v>4.1399999999999997</v>
      </c>
      <c r="AT18">
        <v>19.23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1628.46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265.32</v>
      </c>
      <c r="L19">
        <v>228.26</v>
      </c>
      <c r="M19">
        <v>88.44</v>
      </c>
      <c r="N19">
        <v>114.16</v>
      </c>
      <c r="O19">
        <v>59.75</v>
      </c>
      <c r="P19">
        <v>134.28</v>
      </c>
      <c r="Q19">
        <v>13.36</v>
      </c>
      <c r="R19">
        <v>22.41</v>
      </c>
      <c r="S19">
        <v>14.6</v>
      </c>
      <c r="T19">
        <v>0</v>
      </c>
      <c r="U19">
        <v>402.56</v>
      </c>
      <c r="V19">
        <v>14.89</v>
      </c>
      <c r="W19">
        <v>31.72</v>
      </c>
      <c r="X19">
        <v>142.56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8.5299999999999994</v>
      </c>
      <c r="AG19">
        <v>41.99</v>
      </c>
      <c r="AH19">
        <v>0</v>
      </c>
      <c r="AI19">
        <v>0</v>
      </c>
      <c r="AJ19">
        <v>0</v>
      </c>
      <c r="AK19">
        <v>25</v>
      </c>
      <c r="AL19">
        <v>1.35</v>
      </c>
      <c r="AM19">
        <v>0</v>
      </c>
      <c r="AN19">
        <v>0.68</v>
      </c>
      <c r="AO19">
        <v>0</v>
      </c>
      <c r="AP19">
        <v>0</v>
      </c>
      <c r="AQ19">
        <v>0</v>
      </c>
      <c r="AR19">
        <v>0.53</v>
      </c>
      <c r="AS19">
        <v>4.1399999999999997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1633.76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265.32</v>
      </c>
      <c r="L20">
        <v>228.26</v>
      </c>
      <c r="M20">
        <v>88.44</v>
      </c>
      <c r="N20">
        <v>114.16</v>
      </c>
      <c r="O20">
        <v>59.75</v>
      </c>
      <c r="P20">
        <v>134.28</v>
      </c>
      <c r="Q20">
        <v>13.42</v>
      </c>
      <c r="R20">
        <v>27.15</v>
      </c>
      <c r="S20">
        <v>14.6</v>
      </c>
      <c r="T20">
        <v>0</v>
      </c>
      <c r="U20">
        <v>402.56</v>
      </c>
      <c r="V20">
        <v>16.04</v>
      </c>
      <c r="W20">
        <v>43.77</v>
      </c>
      <c r="X20">
        <v>142.56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8.5299999999999994</v>
      </c>
      <c r="AG20">
        <v>41.99</v>
      </c>
      <c r="AH20">
        <v>20.03</v>
      </c>
      <c r="AI20">
        <v>0</v>
      </c>
      <c r="AJ20">
        <v>0</v>
      </c>
      <c r="AK20">
        <v>25</v>
      </c>
      <c r="AL20">
        <v>1.35</v>
      </c>
      <c r="AM20">
        <v>0</v>
      </c>
      <c r="AN20">
        <v>0.68</v>
      </c>
      <c r="AO20">
        <v>0</v>
      </c>
      <c r="AP20">
        <v>0</v>
      </c>
      <c r="AQ20">
        <v>0</v>
      </c>
      <c r="AR20">
        <v>0.53</v>
      </c>
      <c r="AS20">
        <v>4.1399999999999997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1671.7899999999997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265.32</v>
      </c>
      <c r="L21">
        <v>228.26</v>
      </c>
      <c r="M21">
        <v>88.44</v>
      </c>
      <c r="N21">
        <v>114.16</v>
      </c>
      <c r="O21">
        <v>59.75</v>
      </c>
      <c r="P21">
        <v>134.28</v>
      </c>
      <c r="Q21">
        <v>13.42</v>
      </c>
      <c r="R21">
        <v>27.15</v>
      </c>
      <c r="S21">
        <v>16.79</v>
      </c>
      <c r="T21">
        <v>0</v>
      </c>
      <c r="U21">
        <v>402.56</v>
      </c>
      <c r="V21">
        <v>16.04</v>
      </c>
      <c r="W21">
        <v>43.77</v>
      </c>
      <c r="X21">
        <v>142.56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8.5299999999999994</v>
      </c>
      <c r="AG21">
        <v>41.99</v>
      </c>
      <c r="AH21">
        <v>20.03</v>
      </c>
      <c r="AI21">
        <v>0</v>
      </c>
      <c r="AJ21">
        <v>0</v>
      </c>
      <c r="AK21">
        <v>25</v>
      </c>
      <c r="AL21">
        <v>1.35</v>
      </c>
      <c r="AM21">
        <v>0</v>
      </c>
      <c r="AN21">
        <v>0.68</v>
      </c>
      <c r="AO21">
        <v>0</v>
      </c>
      <c r="AP21">
        <v>0</v>
      </c>
      <c r="AQ21">
        <v>11.99</v>
      </c>
      <c r="AR21">
        <v>0.53</v>
      </c>
      <c r="AS21">
        <v>4.1399999999999997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1685.9699999999998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302.49</v>
      </c>
      <c r="L22">
        <v>228.26</v>
      </c>
      <c r="M22">
        <v>88.44</v>
      </c>
      <c r="N22">
        <v>114.16</v>
      </c>
      <c r="O22">
        <v>59.75</v>
      </c>
      <c r="P22">
        <v>134.28</v>
      </c>
      <c r="Q22">
        <v>13.42</v>
      </c>
      <c r="R22">
        <v>27.15</v>
      </c>
      <c r="S22">
        <v>17.920000000000002</v>
      </c>
      <c r="T22">
        <v>0</v>
      </c>
      <c r="U22">
        <v>402.56</v>
      </c>
      <c r="V22">
        <v>16.04</v>
      </c>
      <c r="W22">
        <v>43.77</v>
      </c>
      <c r="X22">
        <v>142.56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8.5299999999999994</v>
      </c>
      <c r="AG22">
        <v>41.99</v>
      </c>
      <c r="AH22">
        <v>20.03</v>
      </c>
      <c r="AI22">
        <v>0</v>
      </c>
      <c r="AJ22">
        <v>0</v>
      </c>
      <c r="AK22">
        <v>25</v>
      </c>
      <c r="AL22">
        <v>1.35</v>
      </c>
      <c r="AM22">
        <v>0</v>
      </c>
      <c r="AN22">
        <v>0.68</v>
      </c>
      <c r="AO22">
        <v>0</v>
      </c>
      <c r="AP22">
        <v>0</v>
      </c>
      <c r="AQ22">
        <v>11.99</v>
      </c>
      <c r="AR22">
        <v>0.53</v>
      </c>
      <c r="AS22">
        <v>4.1399999999999997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1724.2699999999998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361.45</v>
      </c>
      <c r="L23">
        <v>228.26</v>
      </c>
      <c r="M23">
        <v>88.44</v>
      </c>
      <c r="N23">
        <v>114.16</v>
      </c>
      <c r="O23">
        <v>59.75</v>
      </c>
      <c r="P23">
        <v>134.28</v>
      </c>
      <c r="Q23">
        <v>13.42</v>
      </c>
      <c r="R23">
        <v>27.15</v>
      </c>
      <c r="S23">
        <v>21.24</v>
      </c>
      <c r="T23">
        <v>0</v>
      </c>
      <c r="U23">
        <v>402.56</v>
      </c>
      <c r="V23">
        <v>19.489999999999998</v>
      </c>
      <c r="W23">
        <v>43.77</v>
      </c>
      <c r="X23">
        <v>142.56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8.5299999999999994</v>
      </c>
      <c r="AG23">
        <v>41.99</v>
      </c>
      <c r="AH23">
        <v>20.03</v>
      </c>
      <c r="AI23">
        <v>0</v>
      </c>
      <c r="AJ23">
        <v>0</v>
      </c>
      <c r="AK23">
        <v>25</v>
      </c>
      <c r="AL23">
        <v>1.35</v>
      </c>
      <c r="AM23">
        <v>0</v>
      </c>
      <c r="AN23">
        <v>0.68</v>
      </c>
      <c r="AO23">
        <v>0</v>
      </c>
      <c r="AP23">
        <v>0</v>
      </c>
      <c r="AQ23">
        <v>23.98</v>
      </c>
      <c r="AR23">
        <v>0.53</v>
      </c>
      <c r="AS23">
        <v>4.1399999999999997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1801.99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361.45</v>
      </c>
      <c r="L24">
        <v>287.86</v>
      </c>
      <c r="M24">
        <v>88.44</v>
      </c>
      <c r="N24">
        <v>114.16</v>
      </c>
      <c r="O24">
        <v>59.75</v>
      </c>
      <c r="P24">
        <v>134.28</v>
      </c>
      <c r="Q24">
        <v>11.41</v>
      </c>
      <c r="R24">
        <v>22.41</v>
      </c>
      <c r="S24">
        <v>21.24</v>
      </c>
      <c r="T24">
        <v>0</v>
      </c>
      <c r="U24">
        <v>402.56</v>
      </c>
      <c r="V24">
        <v>15.78</v>
      </c>
      <c r="W24">
        <v>43.77</v>
      </c>
      <c r="X24">
        <v>142.56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8.5299999999999994</v>
      </c>
      <c r="AG24">
        <v>41.99</v>
      </c>
      <c r="AH24">
        <v>20.03</v>
      </c>
      <c r="AI24">
        <v>0</v>
      </c>
      <c r="AJ24">
        <v>0</v>
      </c>
      <c r="AK24">
        <v>25</v>
      </c>
      <c r="AL24">
        <v>1.35</v>
      </c>
      <c r="AM24">
        <v>0</v>
      </c>
      <c r="AN24">
        <v>0.68</v>
      </c>
      <c r="AO24">
        <v>0</v>
      </c>
      <c r="AP24">
        <v>0</v>
      </c>
      <c r="AQ24">
        <v>35.97</v>
      </c>
      <c r="AR24">
        <v>0.53</v>
      </c>
      <c r="AS24">
        <v>4.1399999999999997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1863.1200000000001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399.9</v>
      </c>
      <c r="L25">
        <v>350.17</v>
      </c>
      <c r="M25">
        <v>88.44</v>
      </c>
      <c r="N25">
        <v>114.16</v>
      </c>
      <c r="O25">
        <v>59.75</v>
      </c>
      <c r="P25">
        <v>134.28</v>
      </c>
      <c r="Q25">
        <v>14.21</v>
      </c>
      <c r="R25">
        <v>28.47</v>
      </c>
      <c r="S25">
        <v>24.56</v>
      </c>
      <c r="T25">
        <v>0</v>
      </c>
      <c r="U25">
        <v>402.56</v>
      </c>
      <c r="V25">
        <v>20</v>
      </c>
      <c r="W25">
        <v>43.77</v>
      </c>
      <c r="X25">
        <v>142.56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15.84</v>
      </c>
      <c r="AF25">
        <v>8.5299999999999994</v>
      </c>
      <c r="AG25">
        <v>41.99</v>
      </c>
      <c r="AH25">
        <v>40.06</v>
      </c>
      <c r="AI25">
        <v>0</v>
      </c>
      <c r="AJ25">
        <v>0</v>
      </c>
      <c r="AK25">
        <v>25</v>
      </c>
      <c r="AL25">
        <v>8.93</v>
      </c>
      <c r="AM25">
        <v>0</v>
      </c>
      <c r="AN25">
        <v>0.68</v>
      </c>
      <c r="AO25">
        <v>0</v>
      </c>
      <c r="AP25">
        <v>0</v>
      </c>
      <c r="AQ25">
        <v>35.97</v>
      </c>
      <c r="AR25">
        <v>0.53</v>
      </c>
      <c r="AS25">
        <v>4.1399999999999997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2023.73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512.87</v>
      </c>
      <c r="L26">
        <v>416.75</v>
      </c>
      <c r="M26">
        <v>88.44</v>
      </c>
      <c r="N26">
        <v>114.16</v>
      </c>
      <c r="O26">
        <v>59.75</v>
      </c>
      <c r="P26">
        <v>134.28</v>
      </c>
      <c r="Q26">
        <v>19.21</v>
      </c>
      <c r="R26">
        <v>40.75</v>
      </c>
      <c r="S26">
        <v>25.38</v>
      </c>
      <c r="T26">
        <v>0</v>
      </c>
      <c r="U26">
        <v>402.56</v>
      </c>
      <c r="V26">
        <v>20</v>
      </c>
      <c r="W26">
        <v>43.77</v>
      </c>
      <c r="X26">
        <v>142.56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15.84</v>
      </c>
      <c r="AF26">
        <v>8.5299999999999994</v>
      </c>
      <c r="AG26">
        <v>41.99</v>
      </c>
      <c r="AH26">
        <v>40.06</v>
      </c>
      <c r="AI26">
        <v>0</v>
      </c>
      <c r="AJ26">
        <v>0</v>
      </c>
      <c r="AK26">
        <v>25</v>
      </c>
      <c r="AL26">
        <v>53.61</v>
      </c>
      <c r="AM26">
        <v>0</v>
      </c>
      <c r="AN26">
        <v>0.68</v>
      </c>
      <c r="AO26">
        <v>0</v>
      </c>
      <c r="AP26">
        <v>0</v>
      </c>
      <c r="AQ26">
        <v>35.97</v>
      </c>
      <c r="AR26">
        <v>0.53</v>
      </c>
      <c r="AS26">
        <v>4.1399999999999997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2266.0599999999995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551.32000000000005</v>
      </c>
      <c r="L27">
        <v>417.83</v>
      </c>
      <c r="M27">
        <v>88.44</v>
      </c>
      <c r="N27">
        <v>114.16</v>
      </c>
      <c r="O27">
        <v>59.75</v>
      </c>
      <c r="P27">
        <v>134.28</v>
      </c>
      <c r="Q27">
        <v>19.21</v>
      </c>
      <c r="R27">
        <v>40.75</v>
      </c>
      <c r="S27">
        <v>25.38</v>
      </c>
      <c r="T27">
        <v>0</v>
      </c>
      <c r="U27">
        <v>402.56</v>
      </c>
      <c r="V27">
        <v>20</v>
      </c>
      <c r="W27">
        <v>43.77</v>
      </c>
      <c r="X27">
        <v>142.56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15.84</v>
      </c>
      <c r="AF27">
        <v>8.5299999999999994</v>
      </c>
      <c r="AG27">
        <v>41.99</v>
      </c>
      <c r="AH27">
        <v>40.06</v>
      </c>
      <c r="AI27">
        <v>3.43</v>
      </c>
      <c r="AJ27">
        <v>0</v>
      </c>
      <c r="AK27">
        <v>25</v>
      </c>
      <c r="AL27">
        <v>53.61</v>
      </c>
      <c r="AM27">
        <v>0</v>
      </c>
      <c r="AN27">
        <v>0.68</v>
      </c>
      <c r="AO27">
        <v>0</v>
      </c>
      <c r="AP27">
        <v>0</v>
      </c>
      <c r="AQ27">
        <v>35.97</v>
      </c>
      <c r="AR27">
        <v>0.53</v>
      </c>
      <c r="AS27">
        <v>4.53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2309.4100000000003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596.62</v>
      </c>
      <c r="L28">
        <v>417.83</v>
      </c>
      <c r="M28">
        <v>88.44</v>
      </c>
      <c r="N28">
        <v>114.16</v>
      </c>
      <c r="O28">
        <v>59.75</v>
      </c>
      <c r="P28">
        <v>134.28</v>
      </c>
      <c r="Q28">
        <v>19.21</v>
      </c>
      <c r="R28">
        <v>40.75</v>
      </c>
      <c r="S28">
        <v>25.38</v>
      </c>
      <c r="T28">
        <v>0</v>
      </c>
      <c r="U28">
        <v>402.56</v>
      </c>
      <c r="V28">
        <v>20</v>
      </c>
      <c r="W28">
        <v>43.77</v>
      </c>
      <c r="X28">
        <v>142.56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15.84</v>
      </c>
      <c r="AF28">
        <v>17.059999999999999</v>
      </c>
      <c r="AG28">
        <v>41.99</v>
      </c>
      <c r="AH28">
        <v>55.8</v>
      </c>
      <c r="AI28">
        <v>15.9</v>
      </c>
      <c r="AJ28">
        <v>0</v>
      </c>
      <c r="AK28">
        <v>25</v>
      </c>
      <c r="AL28">
        <v>53.61</v>
      </c>
      <c r="AM28">
        <v>5.07</v>
      </c>
      <c r="AN28">
        <v>0.68</v>
      </c>
      <c r="AO28">
        <v>0</v>
      </c>
      <c r="AP28">
        <v>0</v>
      </c>
      <c r="AQ28">
        <v>47.97</v>
      </c>
      <c r="AR28">
        <v>0.53</v>
      </c>
      <c r="AS28">
        <v>4.53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2408.5200000000009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656.7</v>
      </c>
      <c r="L29">
        <v>417.83</v>
      </c>
      <c r="M29">
        <v>88.44</v>
      </c>
      <c r="N29">
        <v>114.16</v>
      </c>
      <c r="O29">
        <v>59.75</v>
      </c>
      <c r="P29">
        <v>134.28</v>
      </c>
      <c r="Q29">
        <v>19.21</v>
      </c>
      <c r="R29">
        <v>40.75</v>
      </c>
      <c r="S29">
        <v>25.38</v>
      </c>
      <c r="T29">
        <v>0</v>
      </c>
      <c r="U29">
        <v>402.56</v>
      </c>
      <c r="V29">
        <v>20</v>
      </c>
      <c r="W29">
        <v>43.77</v>
      </c>
      <c r="X29">
        <v>142.56</v>
      </c>
      <c r="Y29">
        <v>0</v>
      </c>
      <c r="Z29">
        <v>2.11</v>
      </c>
      <c r="AA29">
        <v>13.51</v>
      </c>
      <c r="AB29">
        <v>5.12</v>
      </c>
      <c r="AC29">
        <v>1.22</v>
      </c>
      <c r="AD29">
        <v>0</v>
      </c>
      <c r="AE29">
        <v>31.68</v>
      </c>
      <c r="AF29">
        <v>25.59</v>
      </c>
      <c r="AG29">
        <v>41.99</v>
      </c>
      <c r="AH29">
        <v>80.11</v>
      </c>
      <c r="AI29">
        <v>15.9</v>
      </c>
      <c r="AJ29">
        <v>0</v>
      </c>
      <c r="AK29">
        <v>25</v>
      </c>
      <c r="AL29">
        <v>53.61</v>
      </c>
      <c r="AM29">
        <v>10.119999999999999</v>
      </c>
      <c r="AN29">
        <v>0.68</v>
      </c>
      <c r="AO29">
        <v>0</v>
      </c>
      <c r="AP29">
        <v>0</v>
      </c>
      <c r="AQ29">
        <v>47.97</v>
      </c>
      <c r="AR29">
        <v>0.53</v>
      </c>
      <c r="AS29">
        <v>4.53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2544.2900000000004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656.7</v>
      </c>
      <c r="L30">
        <v>417.83</v>
      </c>
      <c r="M30">
        <v>88.44</v>
      </c>
      <c r="N30">
        <v>114.16</v>
      </c>
      <c r="O30">
        <v>59.75</v>
      </c>
      <c r="P30">
        <v>134.28</v>
      </c>
      <c r="Q30">
        <v>19.21</v>
      </c>
      <c r="R30">
        <v>40.75</v>
      </c>
      <c r="S30">
        <v>25.38</v>
      </c>
      <c r="T30">
        <v>0</v>
      </c>
      <c r="U30">
        <v>402.56</v>
      </c>
      <c r="V30">
        <v>20</v>
      </c>
      <c r="W30">
        <v>43.77</v>
      </c>
      <c r="X30">
        <v>142.56</v>
      </c>
      <c r="Y30">
        <v>0</v>
      </c>
      <c r="Z30">
        <v>12.54</v>
      </c>
      <c r="AA30">
        <v>27.01</v>
      </c>
      <c r="AB30">
        <v>37.979999999999997</v>
      </c>
      <c r="AC30">
        <v>27.94</v>
      </c>
      <c r="AD30">
        <v>0</v>
      </c>
      <c r="AE30">
        <v>47.52</v>
      </c>
      <c r="AF30">
        <v>37.54</v>
      </c>
      <c r="AG30">
        <v>41.99</v>
      </c>
      <c r="AH30">
        <v>109.24</v>
      </c>
      <c r="AI30">
        <v>15.9</v>
      </c>
      <c r="AJ30">
        <v>0</v>
      </c>
      <c r="AK30">
        <v>25</v>
      </c>
      <c r="AL30">
        <v>8.93</v>
      </c>
      <c r="AM30">
        <v>10.119999999999999</v>
      </c>
      <c r="AN30">
        <v>0.68</v>
      </c>
      <c r="AO30">
        <v>0</v>
      </c>
      <c r="AP30">
        <v>0</v>
      </c>
      <c r="AQ30">
        <v>47.97</v>
      </c>
      <c r="AR30">
        <v>0.53</v>
      </c>
      <c r="AS30">
        <v>4.53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2640.04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656.7</v>
      </c>
      <c r="L31">
        <v>417.83</v>
      </c>
      <c r="M31">
        <v>88.44</v>
      </c>
      <c r="N31">
        <v>114.16</v>
      </c>
      <c r="O31">
        <v>59.75</v>
      </c>
      <c r="P31">
        <v>134.28</v>
      </c>
      <c r="Q31">
        <v>19.21</v>
      </c>
      <c r="R31">
        <v>40.75</v>
      </c>
      <c r="S31">
        <v>25.38</v>
      </c>
      <c r="T31">
        <v>0</v>
      </c>
      <c r="U31">
        <v>402.56</v>
      </c>
      <c r="V31">
        <v>20</v>
      </c>
      <c r="W31">
        <v>43.77</v>
      </c>
      <c r="X31">
        <v>142.56</v>
      </c>
      <c r="Y31">
        <v>0</v>
      </c>
      <c r="Z31">
        <v>18.8</v>
      </c>
      <c r="AA31">
        <v>27.01</v>
      </c>
      <c r="AB31">
        <v>37.979999999999997</v>
      </c>
      <c r="AC31">
        <v>27.94</v>
      </c>
      <c r="AD31">
        <v>0</v>
      </c>
      <c r="AE31">
        <v>47.52</v>
      </c>
      <c r="AF31">
        <v>37.54</v>
      </c>
      <c r="AG31">
        <v>41.99</v>
      </c>
      <c r="AH31">
        <v>109.24</v>
      </c>
      <c r="AI31">
        <v>15.9</v>
      </c>
      <c r="AJ31">
        <v>0</v>
      </c>
      <c r="AK31">
        <v>25</v>
      </c>
      <c r="AL31">
        <v>1.35</v>
      </c>
      <c r="AM31">
        <v>10.119999999999999</v>
      </c>
      <c r="AN31">
        <v>0.68</v>
      </c>
      <c r="AO31">
        <v>0</v>
      </c>
      <c r="AP31">
        <v>0</v>
      </c>
      <c r="AQ31">
        <v>47.97</v>
      </c>
      <c r="AR31">
        <v>3.18</v>
      </c>
      <c r="AS31">
        <v>4.53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2641.37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656.7</v>
      </c>
      <c r="L32">
        <v>417.83</v>
      </c>
      <c r="M32">
        <v>88.44</v>
      </c>
      <c r="N32">
        <v>114.16</v>
      </c>
      <c r="O32">
        <v>59.75</v>
      </c>
      <c r="P32">
        <v>134.28</v>
      </c>
      <c r="Q32">
        <v>19.21</v>
      </c>
      <c r="R32">
        <v>40.75</v>
      </c>
      <c r="S32">
        <v>25.38</v>
      </c>
      <c r="T32">
        <v>0</v>
      </c>
      <c r="U32">
        <v>402.56</v>
      </c>
      <c r="V32">
        <v>20</v>
      </c>
      <c r="W32">
        <v>43.77</v>
      </c>
      <c r="X32">
        <v>142.56</v>
      </c>
      <c r="Y32">
        <v>0</v>
      </c>
      <c r="Z32">
        <v>18.8</v>
      </c>
      <c r="AA32">
        <v>27.01</v>
      </c>
      <c r="AB32">
        <v>37.979999999999997</v>
      </c>
      <c r="AC32">
        <v>27.94</v>
      </c>
      <c r="AD32">
        <v>0</v>
      </c>
      <c r="AE32">
        <v>47.52</v>
      </c>
      <c r="AF32">
        <v>37.54</v>
      </c>
      <c r="AG32">
        <v>41.99</v>
      </c>
      <c r="AH32">
        <v>109.24</v>
      </c>
      <c r="AI32">
        <v>15.9</v>
      </c>
      <c r="AJ32">
        <v>0</v>
      </c>
      <c r="AK32">
        <v>25</v>
      </c>
      <c r="AL32">
        <v>1.35</v>
      </c>
      <c r="AM32">
        <v>10.119999999999999</v>
      </c>
      <c r="AN32">
        <v>0.68</v>
      </c>
      <c r="AO32">
        <v>0</v>
      </c>
      <c r="AP32">
        <v>0</v>
      </c>
      <c r="AQ32">
        <v>47.97</v>
      </c>
      <c r="AR32">
        <v>25.46</v>
      </c>
      <c r="AS32">
        <v>18.100000000000001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2677.22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656.7</v>
      </c>
      <c r="L33">
        <v>417.83</v>
      </c>
      <c r="M33">
        <v>88.44</v>
      </c>
      <c r="N33">
        <v>114.16</v>
      </c>
      <c r="O33">
        <v>59.75</v>
      </c>
      <c r="P33">
        <v>134.28</v>
      </c>
      <c r="Q33">
        <v>19.21</v>
      </c>
      <c r="R33">
        <v>40.75</v>
      </c>
      <c r="S33">
        <v>25.38</v>
      </c>
      <c r="T33">
        <v>0</v>
      </c>
      <c r="U33">
        <v>402.56</v>
      </c>
      <c r="V33">
        <v>20</v>
      </c>
      <c r="W33">
        <v>43.77</v>
      </c>
      <c r="X33">
        <v>142.56</v>
      </c>
      <c r="Y33">
        <v>0</v>
      </c>
      <c r="Z33">
        <v>18.8</v>
      </c>
      <c r="AA33">
        <v>27.01</v>
      </c>
      <c r="AB33">
        <v>37.979999999999997</v>
      </c>
      <c r="AC33">
        <v>27.94</v>
      </c>
      <c r="AD33">
        <v>0</v>
      </c>
      <c r="AE33">
        <v>47.52</v>
      </c>
      <c r="AF33">
        <v>37.54</v>
      </c>
      <c r="AG33">
        <v>41.99</v>
      </c>
      <c r="AH33">
        <v>109.24</v>
      </c>
      <c r="AI33">
        <v>15.9</v>
      </c>
      <c r="AJ33">
        <v>0</v>
      </c>
      <c r="AK33">
        <v>25</v>
      </c>
      <c r="AL33">
        <v>1.35</v>
      </c>
      <c r="AM33">
        <v>10.119999999999999</v>
      </c>
      <c r="AN33">
        <v>0.68</v>
      </c>
      <c r="AO33">
        <v>0</v>
      </c>
      <c r="AP33">
        <v>0</v>
      </c>
      <c r="AQ33">
        <v>47.97</v>
      </c>
      <c r="AR33">
        <v>25.46</v>
      </c>
      <c r="AS33">
        <v>18.100000000000001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2677.22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656.7</v>
      </c>
      <c r="L34">
        <v>417.83</v>
      </c>
      <c r="M34">
        <v>88.44</v>
      </c>
      <c r="N34">
        <v>114.16</v>
      </c>
      <c r="O34">
        <v>59.75</v>
      </c>
      <c r="P34">
        <v>134.28</v>
      </c>
      <c r="Q34">
        <v>19.21</v>
      </c>
      <c r="R34">
        <v>40.75</v>
      </c>
      <c r="S34">
        <v>25.38</v>
      </c>
      <c r="T34">
        <v>0</v>
      </c>
      <c r="U34">
        <v>402.56</v>
      </c>
      <c r="V34">
        <v>20</v>
      </c>
      <c r="W34">
        <v>43.77</v>
      </c>
      <c r="X34">
        <v>142.56</v>
      </c>
      <c r="Y34">
        <v>0</v>
      </c>
      <c r="Z34">
        <v>18.8</v>
      </c>
      <c r="AA34">
        <v>27.01</v>
      </c>
      <c r="AB34">
        <v>37.979999999999997</v>
      </c>
      <c r="AC34">
        <v>27.94</v>
      </c>
      <c r="AD34">
        <v>0</v>
      </c>
      <c r="AE34">
        <v>47.52</v>
      </c>
      <c r="AF34">
        <v>37.54</v>
      </c>
      <c r="AG34">
        <v>41.99</v>
      </c>
      <c r="AH34">
        <v>109.24</v>
      </c>
      <c r="AI34">
        <v>3.67</v>
      </c>
      <c r="AJ34">
        <v>0</v>
      </c>
      <c r="AK34">
        <v>25</v>
      </c>
      <c r="AL34">
        <v>1.35</v>
      </c>
      <c r="AM34">
        <v>10.119999999999999</v>
      </c>
      <c r="AN34">
        <v>0.68</v>
      </c>
      <c r="AO34">
        <v>0</v>
      </c>
      <c r="AP34">
        <v>0</v>
      </c>
      <c r="AQ34">
        <v>47.97</v>
      </c>
      <c r="AR34">
        <v>25.46</v>
      </c>
      <c r="AS34">
        <v>18.100000000000001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2664.99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656.7</v>
      </c>
      <c r="L35">
        <v>417.83</v>
      </c>
      <c r="M35">
        <v>88.44</v>
      </c>
      <c r="N35">
        <v>114.16</v>
      </c>
      <c r="O35">
        <v>59.75</v>
      </c>
      <c r="P35">
        <v>134.28</v>
      </c>
      <c r="Q35">
        <v>19.21</v>
      </c>
      <c r="R35">
        <v>40.75</v>
      </c>
      <c r="S35">
        <v>25.38</v>
      </c>
      <c r="T35">
        <v>0</v>
      </c>
      <c r="U35">
        <v>402.56</v>
      </c>
      <c r="V35">
        <v>20</v>
      </c>
      <c r="W35">
        <v>43.77</v>
      </c>
      <c r="X35">
        <v>142.56</v>
      </c>
      <c r="Y35">
        <v>0</v>
      </c>
      <c r="Z35">
        <v>18.8</v>
      </c>
      <c r="AA35">
        <v>27.01</v>
      </c>
      <c r="AB35">
        <v>37.979999999999997</v>
      </c>
      <c r="AC35">
        <v>27.94</v>
      </c>
      <c r="AD35">
        <v>0</v>
      </c>
      <c r="AE35">
        <v>47.52</v>
      </c>
      <c r="AF35">
        <v>37.54</v>
      </c>
      <c r="AG35">
        <v>41.99</v>
      </c>
      <c r="AH35">
        <v>109.24</v>
      </c>
      <c r="AI35">
        <v>0</v>
      </c>
      <c r="AJ35">
        <v>0</v>
      </c>
      <c r="AK35">
        <v>25</v>
      </c>
      <c r="AL35">
        <v>1.35</v>
      </c>
      <c r="AM35">
        <v>10.119999999999999</v>
      </c>
      <c r="AN35">
        <v>0.68</v>
      </c>
      <c r="AO35">
        <v>0</v>
      </c>
      <c r="AP35">
        <v>5.54</v>
      </c>
      <c r="AQ35">
        <v>47.97</v>
      </c>
      <c r="AR35">
        <v>25.46</v>
      </c>
      <c r="AS35">
        <v>18.100000000000001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2666.8599999999997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656.7</v>
      </c>
      <c r="L36">
        <v>417.83</v>
      </c>
      <c r="M36">
        <v>88.44</v>
      </c>
      <c r="N36">
        <v>114.16</v>
      </c>
      <c r="O36">
        <v>59.75</v>
      </c>
      <c r="P36">
        <v>134.28</v>
      </c>
      <c r="Q36">
        <v>19.21</v>
      </c>
      <c r="R36">
        <v>40.75</v>
      </c>
      <c r="S36">
        <v>25.38</v>
      </c>
      <c r="T36">
        <v>0</v>
      </c>
      <c r="U36">
        <v>402.56</v>
      </c>
      <c r="V36">
        <v>20</v>
      </c>
      <c r="W36">
        <v>43.77</v>
      </c>
      <c r="X36">
        <v>142.56</v>
      </c>
      <c r="Y36">
        <v>0</v>
      </c>
      <c r="Z36">
        <v>3.17</v>
      </c>
      <c r="AA36">
        <v>27.01</v>
      </c>
      <c r="AB36">
        <v>2.56</v>
      </c>
      <c r="AC36">
        <v>1.22</v>
      </c>
      <c r="AD36">
        <v>0</v>
      </c>
      <c r="AE36">
        <v>31.68</v>
      </c>
      <c r="AF36">
        <v>17.260000000000002</v>
      </c>
      <c r="AG36">
        <v>41.99</v>
      </c>
      <c r="AH36">
        <v>109.24</v>
      </c>
      <c r="AI36">
        <v>0</v>
      </c>
      <c r="AJ36">
        <v>0</v>
      </c>
      <c r="AK36">
        <v>25</v>
      </c>
      <c r="AL36">
        <v>1.35</v>
      </c>
      <c r="AM36">
        <v>10.119999999999999</v>
      </c>
      <c r="AN36">
        <v>0.68</v>
      </c>
      <c r="AO36">
        <v>0</v>
      </c>
      <c r="AP36">
        <v>5.54</v>
      </c>
      <c r="AQ36">
        <v>47.97</v>
      </c>
      <c r="AR36">
        <v>3.18</v>
      </c>
      <c r="AS36">
        <v>18.100000000000001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2530.6899999999991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656.7</v>
      </c>
      <c r="L37">
        <v>417.83</v>
      </c>
      <c r="M37">
        <v>88.44</v>
      </c>
      <c r="N37">
        <v>114.16</v>
      </c>
      <c r="O37">
        <v>59.75</v>
      </c>
      <c r="P37">
        <v>134.28</v>
      </c>
      <c r="Q37">
        <v>19.21</v>
      </c>
      <c r="R37">
        <v>40.75</v>
      </c>
      <c r="S37">
        <v>25.38</v>
      </c>
      <c r="T37">
        <v>0</v>
      </c>
      <c r="U37">
        <v>402.56</v>
      </c>
      <c r="V37">
        <v>20</v>
      </c>
      <c r="W37">
        <v>43.77</v>
      </c>
      <c r="X37">
        <v>142.56</v>
      </c>
      <c r="Y37">
        <v>0</v>
      </c>
      <c r="Z37">
        <v>0</v>
      </c>
      <c r="AA37">
        <v>13.51</v>
      </c>
      <c r="AB37">
        <v>12.66</v>
      </c>
      <c r="AC37">
        <v>0</v>
      </c>
      <c r="AD37">
        <v>0</v>
      </c>
      <c r="AE37">
        <v>15.84</v>
      </c>
      <c r="AF37">
        <v>8.5299999999999994</v>
      </c>
      <c r="AG37">
        <v>41.99</v>
      </c>
      <c r="AH37">
        <v>80.2</v>
      </c>
      <c r="AI37">
        <v>0</v>
      </c>
      <c r="AJ37">
        <v>0</v>
      </c>
      <c r="AK37">
        <v>25</v>
      </c>
      <c r="AL37">
        <v>1.35</v>
      </c>
      <c r="AM37">
        <v>5.07</v>
      </c>
      <c r="AN37">
        <v>0.68</v>
      </c>
      <c r="AO37">
        <v>0</v>
      </c>
      <c r="AP37">
        <v>5.54</v>
      </c>
      <c r="AQ37">
        <v>35.25</v>
      </c>
      <c r="AR37">
        <v>1.07</v>
      </c>
      <c r="AS37">
        <v>18.100000000000001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2449.4100000000003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656.7</v>
      </c>
      <c r="L38">
        <v>417.83</v>
      </c>
      <c r="M38">
        <v>88.44</v>
      </c>
      <c r="N38">
        <v>114.16</v>
      </c>
      <c r="O38">
        <v>59.75</v>
      </c>
      <c r="P38">
        <v>134.28</v>
      </c>
      <c r="Q38">
        <v>19.21</v>
      </c>
      <c r="R38">
        <v>40.75</v>
      </c>
      <c r="S38">
        <v>25.38</v>
      </c>
      <c r="T38">
        <v>0</v>
      </c>
      <c r="U38">
        <v>402.56</v>
      </c>
      <c r="V38">
        <v>20</v>
      </c>
      <c r="W38">
        <v>43.77</v>
      </c>
      <c r="X38">
        <v>142.56</v>
      </c>
      <c r="Y38">
        <v>0</v>
      </c>
      <c r="Z38">
        <v>0</v>
      </c>
      <c r="AA38">
        <v>0</v>
      </c>
      <c r="AB38">
        <v>12.66</v>
      </c>
      <c r="AC38">
        <v>0</v>
      </c>
      <c r="AD38">
        <v>0</v>
      </c>
      <c r="AE38">
        <v>0</v>
      </c>
      <c r="AF38">
        <v>8.5299999999999994</v>
      </c>
      <c r="AG38">
        <v>41.99</v>
      </c>
      <c r="AH38">
        <v>60.09</v>
      </c>
      <c r="AI38">
        <v>0</v>
      </c>
      <c r="AJ38">
        <v>0</v>
      </c>
      <c r="AK38">
        <v>25</v>
      </c>
      <c r="AL38">
        <v>1.35</v>
      </c>
      <c r="AM38">
        <v>0</v>
      </c>
      <c r="AN38">
        <v>0.68</v>
      </c>
      <c r="AO38">
        <v>0</v>
      </c>
      <c r="AP38">
        <v>5.54</v>
      </c>
      <c r="AQ38">
        <v>35.25</v>
      </c>
      <c r="AR38">
        <v>1.07</v>
      </c>
      <c r="AS38">
        <v>4.53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2381.3100000000004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656.7</v>
      </c>
      <c r="L39">
        <v>417.83</v>
      </c>
      <c r="M39">
        <v>88.44</v>
      </c>
      <c r="N39">
        <v>114.16</v>
      </c>
      <c r="O39">
        <v>59.75</v>
      </c>
      <c r="P39">
        <v>134.28</v>
      </c>
      <c r="Q39">
        <v>19.21</v>
      </c>
      <c r="R39">
        <v>40.75</v>
      </c>
      <c r="S39">
        <v>25.38</v>
      </c>
      <c r="T39">
        <v>0</v>
      </c>
      <c r="U39">
        <v>402.56</v>
      </c>
      <c r="V39">
        <v>20</v>
      </c>
      <c r="W39">
        <v>43.77</v>
      </c>
      <c r="X39">
        <v>142.56</v>
      </c>
      <c r="Y39">
        <v>0</v>
      </c>
      <c r="Z39">
        <v>0</v>
      </c>
      <c r="AA39">
        <v>0</v>
      </c>
      <c r="AB39">
        <v>12.66</v>
      </c>
      <c r="AC39">
        <v>0</v>
      </c>
      <c r="AD39">
        <v>0</v>
      </c>
      <c r="AE39">
        <v>0</v>
      </c>
      <c r="AF39">
        <v>8.5299999999999994</v>
      </c>
      <c r="AG39">
        <v>41.99</v>
      </c>
      <c r="AH39">
        <v>40.06</v>
      </c>
      <c r="AI39">
        <v>0</v>
      </c>
      <c r="AJ39">
        <v>0</v>
      </c>
      <c r="AK39">
        <v>25</v>
      </c>
      <c r="AL39">
        <v>1.35</v>
      </c>
      <c r="AM39">
        <v>0</v>
      </c>
      <c r="AN39">
        <v>0.68</v>
      </c>
      <c r="AO39">
        <v>0</v>
      </c>
      <c r="AP39">
        <v>5.54</v>
      </c>
      <c r="AQ39">
        <v>35.25</v>
      </c>
      <c r="AR39">
        <v>1.07</v>
      </c>
      <c r="AS39">
        <v>4.53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2361.2800000000002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656.7</v>
      </c>
      <c r="L40">
        <v>417.83</v>
      </c>
      <c r="M40">
        <v>88.44</v>
      </c>
      <c r="N40">
        <v>114.16</v>
      </c>
      <c r="O40">
        <v>59.75</v>
      </c>
      <c r="P40">
        <v>134.28</v>
      </c>
      <c r="Q40">
        <v>19.21</v>
      </c>
      <c r="R40">
        <v>40.75</v>
      </c>
      <c r="S40">
        <v>25.38</v>
      </c>
      <c r="T40">
        <v>0</v>
      </c>
      <c r="U40">
        <v>402.56</v>
      </c>
      <c r="V40">
        <v>20</v>
      </c>
      <c r="W40">
        <v>43.77</v>
      </c>
      <c r="X40">
        <v>142.56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8.5299999999999994</v>
      </c>
      <c r="AG40">
        <v>41.99</v>
      </c>
      <c r="AH40">
        <v>18.21</v>
      </c>
      <c r="AI40">
        <v>0</v>
      </c>
      <c r="AJ40">
        <v>0</v>
      </c>
      <c r="AK40">
        <v>25</v>
      </c>
      <c r="AL40">
        <v>1.35</v>
      </c>
      <c r="AM40">
        <v>0</v>
      </c>
      <c r="AN40">
        <v>0.68</v>
      </c>
      <c r="AO40">
        <v>0</v>
      </c>
      <c r="AP40">
        <v>5.54</v>
      </c>
      <c r="AQ40">
        <v>35.25</v>
      </c>
      <c r="AR40">
        <v>1.07</v>
      </c>
      <c r="AS40">
        <v>4.53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2326.7700000000004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571.36</v>
      </c>
      <c r="L41">
        <v>397.25</v>
      </c>
      <c r="M41">
        <v>88.44</v>
      </c>
      <c r="N41">
        <v>114.16</v>
      </c>
      <c r="O41">
        <v>59.75</v>
      </c>
      <c r="P41">
        <v>134.28</v>
      </c>
      <c r="Q41">
        <v>19.21</v>
      </c>
      <c r="R41">
        <v>40.75</v>
      </c>
      <c r="S41">
        <v>25.38</v>
      </c>
      <c r="T41">
        <v>0</v>
      </c>
      <c r="U41">
        <v>402.56</v>
      </c>
      <c r="V41">
        <v>20</v>
      </c>
      <c r="W41">
        <v>43.77</v>
      </c>
      <c r="X41">
        <v>142.56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8.5299999999999994</v>
      </c>
      <c r="AG41">
        <v>41.99</v>
      </c>
      <c r="AH41">
        <v>0</v>
      </c>
      <c r="AI41">
        <v>0</v>
      </c>
      <c r="AJ41">
        <v>0</v>
      </c>
      <c r="AK41">
        <v>25</v>
      </c>
      <c r="AL41">
        <v>1.35</v>
      </c>
      <c r="AM41">
        <v>0</v>
      </c>
      <c r="AN41">
        <v>0.68</v>
      </c>
      <c r="AO41">
        <v>0</v>
      </c>
      <c r="AP41">
        <v>0</v>
      </c>
      <c r="AQ41">
        <v>35.25</v>
      </c>
      <c r="AR41">
        <v>1.07</v>
      </c>
      <c r="AS41">
        <v>9.06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2201.63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481</v>
      </c>
      <c r="L42">
        <v>397.25</v>
      </c>
      <c r="M42">
        <v>88.44</v>
      </c>
      <c r="N42">
        <v>114.16</v>
      </c>
      <c r="O42">
        <v>59.75</v>
      </c>
      <c r="P42">
        <v>134.28</v>
      </c>
      <c r="Q42">
        <v>19.21</v>
      </c>
      <c r="R42">
        <v>40.75</v>
      </c>
      <c r="S42">
        <v>25.38</v>
      </c>
      <c r="T42">
        <v>0</v>
      </c>
      <c r="U42">
        <v>402.56</v>
      </c>
      <c r="V42">
        <v>20</v>
      </c>
      <c r="W42">
        <v>43.77</v>
      </c>
      <c r="X42">
        <v>142.56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8.5299999999999994</v>
      </c>
      <c r="AG42">
        <v>41.99</v>
      </c>
      <c r="AH42">
        <v>0</v>
      </c>
      <c r="AI42">
        <v>0</v>
      </c>
      <c r="AJ42">
        <v>0</v>
      </c>
      <c r="AK42">
        <v>25</v>
      </c>
      <c r="AL42">
        <v>1.35</v>
      </c>
      <c r="AM42">
        <v>0</v>
      </c>
      <c r="AN42">
        <v>0.68</v>
      </c>
      <c r="AO42">
        <v>0</v>
      </c>
      <c r="AP42">
        <v>0</v>
      </c>
      <c r="AQ42">
        <v>35.25</v>
      </c>
      <c r="AR42">
        <v>3.18</v>
      </c>
      <c r="AS42">
        <v>9.06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2113.3799999999997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428.74</v>
      </c>
      <c r="L43">
        <v>340.56</v>
      </c>
      <c r="M43">
        <v>88.44</v>
      </c>
      <c r="N43">
        <v>114.16</v>
      </c>
      <c r="O43">
        <v>59.75</v>
      </c>
      <c r="P43">
        <v>134.28</v>
      </c>
      <c r="Q43">
        <v>16.52</v>
      </c>
      <c r="R43">
        <v>33.28</v>
      </c>
      <c r="S43">
        <v>25.38</v>
      </c>
      <c r="T43">
        <v>0</v>
      </c>
      <c r="U43">
        <v>402.56</v>
      </c>
      <c r="V43">
        <v>20</v>
      </c>
      <c r="W43">
        <v>43.77</v>
      </c>
      <c r="X43">
        <v>142.56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8.5299999999999994</v>
      </c>
      <c r="AG43">
        <v>41.99</v>
      </c>
      <c r="AH43">
        <v>0</v>
      </c>
      <c r="AI43">
        <v>0</v>
      </c>
      <c r="AJ43">
        <v>0</v>
      </c>
      <c r="AK43">
        <v>25</v>
      </c>
      <c r="AL43">
        <v>1.35</v>
      </c>
      <c r="AM43">
        <v>0</v>
      </c>
      <c r="AN43">
        <v>0.68</v>
      </c>
      <c r="AO43">
        <v>0</v>
      </c>
      <c r="AP43">
        <v>0</v>
      </c>
      <c r="AQ43">
        <v>35.25</v>
      </c>
      <c r="AR43">
        <v>25.46</v>
      </c>
      <c r="AS43">
        <v>18.100000000000001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2025.59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428.74</v>
      </c>
      <c r="L44">
        <v>280.95999999999998</v>
      </c>
      <c r="M44">
        <v>88.44</v>
      </c>
      <c r="N44">
        <v>114.16</v>
      </c>
      <c r="O44">
        <v>59.75</v>
      </c>
      <c r="P44">
        <v>134.28</v>
      </c>
      <c r="Q44">
        <v>16.52</v>
      </c>
      <c r="R44">
        <v>33.28</v>
      </c>
      <c r="S44">
        <v>25.38</v>
      </c>
      <c r="T44">
        <v>0</v>
      </c>
      <c r="U44">
        <v>402.56</v>
      </c>
      <c r="V44">
        <v>20</v>
      </c>
      <c r="W44">
        <v>43.77</v>
      </c>
      <c r="X44">
        <v>142.56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8.5299999999999994</v>
      </c>
      <c r="AG44">
        <v>41.99</v>
      </c>
      <c r="AH44">
        <v>0</v>
      </c>
      <c r="AI44">
        <v>0</v>
      </c>
      <c r="AJ44">
        <v>0</v>
      </c>
      <c r="AK44">
        <v>25</v>
      </c>
      <c r="AL44">
        <v>1.35</v>
      </c>
      <c r="AM44">
        <v>0</v>
      </c>
      <c r="AN44">
        <v>0.68</v>
      </c>
      <c r="AO44">
        <v>0</v>
      </c>
      <c r="AP44">
        <v>0</v>
      </c>
      <c r="AQ44">
        <v>23.98</v>
      </c>
      <c r="AR44">
        <v>25.46</v>
      </c>
      <c r="AS44">
        <v>18.100000000000001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1954.72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428.74</v>
      </c>
      <c r="L45">
        <v>230.97</v>
      </c>
      <c r="M45">
        <v>88.44</v>
      </c>
      <c r="N45">
        <v>114.16</v>
      </c>
      <c r="O45">
        <v>59.75</v>
      </c>
      <c r="P45">
        <v>134.28</v>
      </c>
      <c r="Q45">
        <v>15.29</v>
      </c>
      <c r="R45">
        <v>33.28</v>
      </c>
      <c r="S45">
        <v>25.38</v>
      </c>
      <c r="T45">
        <v>0</v>
      </c>
      <c r="U45">
        <v>402.56</v>
      </c>
      <c r="V45">
        <v>20</v>
      </c>
      <c r="W45">
        <v>43.77</v>
      </c>
      <c r="X45">
        <v>142.56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41.99</v>
      </c>
      <c r="AH45">
        <v>0</v>
      </c>
      <c r="AI45">
        <v>0</v>
      </c>
      <c r="AJ45">
        <v>0</v>
      </c>
      <c r="AK45">
        <v>25</v>
      </c>
      <c r="AL45">
        <v>1.35</v>
      </c>
      <c r="AM45">
        <v>0</v>
      </c>
      <c r="AN45">
        <v>0.68</v>
      </c>
      <c r="AO45">
        <v>0</v>
      </c>
      <c r="AP45">
        <v>0</v>
      </c>
      <c r="AQ45">
        <v>23.73</v>
      </c>
      <c r="AR45">
        <v>25.46</v>
      </c>
      <c r="AS45">
        <v>18.100000000000001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1903.25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361.45</v>
      </c>
      <c r="L46">
        <v>230.97</v>
      </c>
      <c r="M46">
        <v>88.44</v>
      </c>
      <c r="N46">
        <v>114.16</v>
      </c>
      <c r="O46">
        <v>59.75</v>
      </c>
      <c r="P46">
        <v>134.28</v>
      </c>
      <c r="Q46">
        <v>15.29</v>
      </c>
      <c r="R46">
        <v>33.28</v>
      </c>
      <c r="S46">
        <v>25.38</v>
      </c>
      <c r="T46">
        <v>0</v>
      </c>
      <c r="U46">
        <v>402.56</v>
      </c>
      <c r="V46">
        <v>20</v>
      </c>
      <c r="W46">
        <v>43.77</v>
      </c>
      <c r="X46">
        <v>142.56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41.99</v>
      </c>
      <c r="AH46">
        <v>0</v>
      </c>
      <c r="AI46">
        <v>0</v>
      </c>
      <c r="AJ46">
        <v>0</v>
      </c>
      <c r="AK46">
        <v>25</v>
      </c>
      <c r="AL46">
        <v>1.35</v>
      </c>
      <c r="AM46">
        <v>0</v>
      </c>
      <c r="AN46">
        <v>0.68</v>
      </c>
      <c r="AO46">
        <v>0</v>
      </c>
      <c r="AP46">
        <v>0</v>
      </c>
      <c r="AQ46">
        <v>23.49</v>
      </c>
      <c r="AR46">
        <v>3.18</v>
      </c>
      <c r="AS46">
        <v>18.100000000000001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1813.4399999999998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361.45</v>
      </c>
      <c r="L47">
        <v>230.97</v>
      </c>
      <c r="M47">
        <v>88.44</v>
      </c>
      <c r="N47">
        <v>114.16</v>
      </c>
      <c r="O47">
        <v>59.75</v>
      </c>
      <c r="P47">
        <v>134.28</v>
      </c>
      <c r="Q47">
        <v>15.29</v>
      </c>
      <c r="R47">
        <v>33.28</v>
      </c>
      <c r="S47">
        <v>25.38</v>
      </c>
      <c r="T47">
        <v>0</v>
      </c>
      <c r="U47">
        <v>402.56</v>
      </c>
      <c r="V47">
        <v>20</v>
      </c>
      <c r="W47">
        <v>43.77</v>
      </c>
      <c r="X47">
        <v>142.56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41.99</v>
      </c>
      <c r="AH47">
        <v>0</v>
      </c>
      <c r="AI47">
        <v>0</v>
      </c>
      <c r="AJ47">
        <v>0</v>
      </c>
      <c r="AK47">
        <v>25</v>
      </c>
      <c r="AL47">
        <v>1.35</v>
      </c>
      <c r="AM47">
        <v>0</v>
      </c>
      <c r="AN47">
        <v>0.68</v>
      </c>
      <c r="AO47">
        <v>0</v>
      </c>
      <c r="AP47">
        <v>0</v>
      </c>
      <c r="AQ47">
        <v>23.49</v>
      </c>
      <c r="AR47">
        <v>1.07</v>
      </c>
      <c r="AS47">
        <v>9.06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1802.2899999999997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361.45</v>
      </c>
      <c r="L48">
        <v>230.97</v>
      </c>
      <c r="M48">
        <v>88.44</v>
      </c>
      <c r="N48">
        <v>114.16</v>
      </c>
      <c r="O48">
        <v>59.75</v>
      </c>
      <c r="P48">
        <v>134.28</v>
      </c>
      <c r="Q48">
        <v>15.29</v>
      </c>
      <c r="R48">
        <v>33.28</v>
      </c>
      <c r="S48">
        <v>25.38</v>
      </c>
      <c r="T48">
        <v>0</v>
      </c>
      <c r="U48">
        <v>402.56</v>
      </c>
      <c r="V48">
        <v>20</v>
      </c>
      <c r="W48">
        <v>43.77</v>
      </c>
      <c r="X48">
        <v>142.56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41.99</v>
      </c>
      <c r="AH48">
        <v>0</v>
      </c>
      <c r="AI48">
        <v>0</v>
      </c>
      <c r="AJ48">
        <v>0</v>
      </c>
      <c r="AK48">
        <v>25</v>
      </c>
      <c r="AL48">
        <v>1.35</v>
      </c>
      <c r="AM48">
        <v>0</v>
      </c>
      <c r="AN48">
        <v>0.68</v>
      </c>
      <c r="AO48">
        <v>0</v>
      </c>
      <c r="AP48">
        <v>0</v>
      </c>
      <c r="AQ48">
        <v>23.49</v>
      </c>
      <c r="AR48">
        <v>1.07</v>
      </c>
      <c r="AS48">
        <v>9.06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1802.2899999999997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361.45</v>
      </c>
      <c r="L49">
        <v>230.97</v>
      </c>
      <c r="M49">
        <v>88.44</v>
      </c>
      <c r="N49">
        <v>114.16</v>
      </c>
      <c r="O49">
        <v>59.75</v>
      </c>
      <c r="P49">
        <v>134.28</v>
      </c>
      <c r="Q49">
        <v>15.29</v>
      </c>
      <c r="R49">
        <v>33.28</v>
      </c>
      <c r="S49">
        <v>25.38</v>
      </c>
      <c r="T49">
        <v>0</v>
      </c>
      <c r="U49">
        <v>402.56</v>
      </c>
      <c r="V49">
        <v>20</v>
      </c>
      <c r="W49">
        <v>38.42</v>
      </c>
      <c r="X49">
        <v>142.56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41.99</v>
      </c>
      <c r="AH49">
        <v>0</v>
      </c>
      <c r="AI49">
        <v>0</v>
      </c>
      <c r="AJ49">
        <v>0</v>
      </c>
      <c r="AK49">
        <v>25</v>
      </c>
      <c r="AL49">
        <v>1.35</v>
      </c>
      <c r="AM49">
        <v>0</v>
      </c>
      <c r="AN49">
        <v>0.68</v>
      </c>
      <c r="AO49">
        <v>0</v>
      </c>
      <c r="AP49">
        <v>0</v>
      </c>
      <c r="AQ49">
        <v>23.49</v>
      </c>
      <c r="AR49">
        <v>1.07</v>
      </c>
      <c r="AS49">
        <v>9.06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1796.9399999999998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361.45</v>
      </c>
      <c r="L50">
        <v>230.97</v>
      </c>
      <c r="M50">
        <v>88.44</v>
      </c>
      <c r="N50">
        <v>114.16</v>
      </c>
      <c r="O50">
        <v>59.75</v>
      </c>
      <c r="P50">
        <v>134.28</v>
      </c>
      <c r="Q50">
        <v>15.29</v>
      </c>
      <c r="R50">
        <v>33.28</v>
      </c>
      <c r="S50">
        <v>25.38</v>
      </c>
      <c r="T50">
        <v>0</v>
      </c>
      <c r="U50">
        <v>402.56</v>
      </c>
      <c r="V50">
        <v>20</v>
      </c>
      <c r="W50">
        <v>38.42</v>
      </c>
      <c r="X50">
        <v>142.56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41.99</v>
      </c>
      <c r="AH50">
        <v>0</v>
      </c>
      <c r="AI50">
        <v>0</v>
      </c>
      <c r="AJ50">
        <v>0</v>
      </c>
      <c r="AK50">
        <v>25</v>
      </c>
      <c r="AL50">
        <v>11.17</v>
      </c>
      <c r="AM50">
        <v>0</v>
      </c>
      <c r="AN50">
        <v>0.68</v>
      </c>
      <c r="AO50">
        <v>0</v>
      </c>
      <c r="AP50">
        <v>0</v>
      </c>
      <c r="AQ50">
        <v>23.49</v>
      </c>
      <c r="AR50">
        <v>3.18</v>
      </c>
      <c r="AS50">
        <v>9.06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1808.8700000000001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361.45</v>
      </c>
      <c r="L51">
        <v>230.97</v>
      </c>
      <c r="M51">
        <v>88.44</v>
      </c>
      <c r="N51">
        <v>114.16</v>
      </c>
      <c r="O51">
        <v>59.75</v>
      </c>
      <c r="P51">
        <v>134.28</v>
      </c>
      <c r="Q51">
        <v>15.86</v>
      </c>
      <c r="R51">
        <v>33.28</v>
      </c>
      <c r="S51">
        <v>25.38</v>
      </c>
      <c r="T51">
        <v>0</v>
      </c>
      <c r="U51">
        <v>402.56</v>
      </c>
      <c r="V51">
        <v>17.8</v>
      </c>
      <c r="W51">
        <v>38.42</v>
      </c>
      <c r="X51">
        <v>142.56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41.99</v>
      </c>
      <c r="AH51">
        <v>0</v>
      </c>
      <c r="AI51">
        <v>0</v>
      </c>
      <c r="AJ51">
        <v>0</v>
      </c>
      <c r="AK51">
        <v>25</v>
      </c>
      <c r="AL51">
        <v>67.02</v>
      </c>
      <c r="AM51">
        <v>0</v>
      </c>
      <c r="AN51">
        <v>0.68</v>
      </c>
      <c r="AO51">
        <v>0</v>
      </c>
      <c r="AP51">
        <v>0</v>
      </c>
      <c r="AQ51">
        <v>23.49</v>
      </c>
      <c r="AR51">
        <v>25.46</v>
      </c>
      <c r="AS51">
        <v>18.100000000000001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1894.4099999999999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284.54000000000002</v>
      </c>
      <c r="L52">
        <v>228.26</v>
      </c>
      <c r="M52">
        <v>88.44</v>
      </c>
      <c r="N52">
        <v>114.16</v>
      </c>
      <c r="O52">
        <v>59.75</v>
      </c>
      <c r="P52">
        <v>134.28</v>
      </c>
      <c r="Q52">
        <v>11.97</v>
      </c>
      <c r="R52">
        <v>22.41</v>
      </c>
      <c r="S52">
        <v>25.38</v>
      </c>
      <c r="T52">
        <v>0</v>
      </c>
      <c r="U52">
        <v>402.56</v>
      </c>
      <c r="V52">
        <v>17.8</v>
      </c>
      <c r="W52">
        <v>38.42</v>
      </c>
      <c r="X52">
        <v>142.56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41.99</v>
      </c>
      <c r="AH52">
        <v>0</v>
      </c>
      <c r="AI52">
        <v>0</v>
      </c>
      <c r="AJ52">
        <v>0</v>
      </c>
      <c r="AK52">
        <v>25</v>
      </c>
      <c r="AL52">
        <v>67.02</v>
      </c>
      <c r="AM52">
        <v>0</v>
      </c>
      <c r="AN52">
        <v>0.68</v>
      </c>
      <c r="AO52">
        <v>0</v>
      </c>
      <c r="AP52">
        <v>0</v>
      </c>
      <c r="AQ52">
        <v>11.99</v>
      </c>
      <c r="AR52">
        <v>25.46</v>
      </c>
      <c r="AS52">
        <v>18.100000000000001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1788.53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265.32</v>
      </c>
      <c r="L53">
        <v>228.26</v>
      </c>
      <c r="M53">
        <v>88.44</v>
      </c>
      <c r="N53">
        <v>114.16</v>
      </c>
      <c r="O53">
        <v>59.75</v>
      </c>
      <c r="P53">
        <v>134.28</v>
      </c>
      <c r="Q53">
        <v>11.97</v>
      </c>
      <c r="R53">
        <v>22.41</v>
      </c>
      <c r="S53">
        <v>25.38</v>
      </c>
      <c r="T53">
        <v>0</v>
      </c>
      <c r="U53">
        <v>402.56</v>
      </c>
      <c r="V53">
        <v>17.8</v>
      </c>
      <c r="W53">
        <v>43.77</v>
      </c>
      <c r="X53">
        <v>142.56</v>
      </c>
      <c r="Y53">
        <v>0</v>
      </c>
      <c r="Z53">
        <v>2.11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41.99</v>
      </c>
      <c r="AH53">
        <v>0</v>
      </c>
      <c r="AI53">
        <v>0</v>
      </c>
      <c r="AJ53">
        <v>0</v>
      </c>
      <c r="AK53">
        <v>25</v>
      </c>
      <c r="AL53">
        <v>67.02</v>
      </c>
      <c r="AM53">
        <v>0</v>
      </c>
      <c r="AN53">
        <v>0.68</v>
      </c>
      <c r="AO53">
        <v>0</v>
      </c>
      <c r="AP53">
        <v>0</v>
      </c>
      <c r="AQ53">
        <v>0</v>
      </c>
      <c r="AR53">
        <v>3.18</v>
      </c>
      <c r="AS53">
        <v>9.06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1733.4599999999998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265.32</v>
      </c>
      <c r="L54">
        <v>228.26</v>
      </c>
      <c r="M54">
        <v>88.44</v>
      </c>
      <c r="N54">
        <v>114.16</v>
      </c>
      <c r="O54">
        <v>59.75</v>
      </c>
      <c r="P54">
        <v>134.28</v>
      </c>
      <c r="Q54">
        <v>11.97</v>
      </c>
      <c r="R54">
        <v>22.41</v>
      </c>
      <c r="S54">
        <v>25.38</v>
      </c>
      <c r="T54">
        <v>0</v>
      </c>
      <c r="U54">
        <v>402.56</v>
      </c>
      <c r="V54">
        <v>17.8</v>
      </c>
      <c r="W54">
        <v>43.77</v>
      </c>
      <c r="X54">
        <v>142.56</v>
      </c>
      <c r="Y54">
        <v>0</v>
      </c>
      <c r="Z54">
        <v>6.27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41.99</v>
      </c>
      <c r="AH54">
        <v>0</v>
      </c>
      <c r="AI54">
        <v>0</v>
      </c>
      <c r="AJ54">
        <v>0</v>
      </c>
      <c r="AK54">
        <v>25</v>
      </c>
      <c r="AL54">
        <v>67.02</v>
      </c>
      <c r="AM54">
        <v>0</v>
      </c>
      <c r="AN54">
        <v>0.68</v>
      </c>
      <c r="AO54">
        <v>0</v>
      </c>
      <c r="AP54">
        <v>0</v>
      </c>
      <c r="AQ54">
        <v>0</v>
      </c>
      <c r="AR54">
        <v>1.07</v>
      </c>
      <c r="AS54">
        <v>9.06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1735.5099999999998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265.32</v>
      </c>
      <c r="L55">
        <v>228.26</v>
      </c>
      <c r="M55">
        <v>88.44</v>
      </c>
      <c r="N55">
        <v>114.16</v>
      </c>
      <c r="O55">
        <v>59.75</v>
      </c>
      <c r="P55">
        <v>134.28</v>
      </c>
      <c r="Q55">
        <v>11.97</v>
      </c>
      <c r="R55">
        <v>22.41</v>
      </c>
      <c r="S55">
        <v>25.38</v>
      </c>
      <c r="T55">
        <v>0</v>
      </c>
      <c r="U55">
        <v>402.56</v>
      </c>
      <c r="V55">
        <v>17.8</v>
      </c>
      <c r="W55">
        <v>43.77</v>
      </c>
      <c r="X55">
        <v>142.56</v>
      </c>
      <c r="Y55">
        <v>0</v>
      </c>
      <c r="Z55">
        <v>6.27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41.99</v>
      </c>
      <c r="AH55">
        <v>0</v>
      </c>
      <c r="AI55">
        <v>0</v>
      </c>
      <c r="AJ55">
        <v>0</v>
      </c>
      <c r="AK55">
        <v>25</v>
      </c>
      <c r="AL55">
        <v>8.93</v>
      </c>
      <c r="AM55">
        <v>0</v>
      </c>
      <c r="AN55">
        <v>0.68</v>
      </c>
      <c r="AO55">
        <v>0</v>
      </c>
      <c r="AP55">
        <v>0</v>
      </c>
      <c r="AQ55">
        <v>0</v>
      </c>
      <c r="AR55">
        <v>1.07</v>
      </c>
      <c r="AS55">
        <v>9.06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1677.4199999999998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265.32</v>
      </c>
      <c r="L56">
        <v>228.26</v>
      </c>
      <c r="M56">
        <v>88.44</v>
      </c>
      <c r="N56">
        <v>114.16</v>
      </c>
      <c r="O56">
        <v>59.75</v>
      </c>
      <c r="P56">
        <v>134.28</v>
      </c>
      <c r="Q56">
        <v>11.97</v>
      </c>
      <c r="R56">
        <v>22.41</v>
      </c>
      <c r="S56">
        <v>25.38</v>
      </c>
      <c r="T56">
        <v>0</v>
      </c>
      <c r="U56">
        <v>402.56</v>
      </c>
      <c r="V56">
        <v>17.8</v>
      </c>
      <c r="W56">
        <v>43.77</v>
      </c>
      <c r="X56">
        <v>142.56</v>
      </c>
      <c r="Y56">
        <v>0</v>
      </c>
      <c r="Z56">
        <v>6.27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41.99</v>
      </c>
      <c r="AH56">
        <v>0</v>
      </c>
      <c r="AI56">
        <v>0</v>
      </c>
      <c r="AJ56">
        <v>0</v>
      </c>
      <c r="AK56">
        <v>25</v>
      </c>
      <c r="AL56">
        <v>2.2400000000000002</v>
      </c>
      <c r="AM56">
        <v>0</v>
      </c>
      <c r="AN56">
        <v>0.68</v>
      </c>
      <c r="AO56">
        <v>0</v>
      </c>
      <c r="AP56">
        <v>0</v>
      </c>
      <c r="AQ56">
        <v>0</v>
      </c>
      <c r="AR56">
        <v>1.07</v>
      </c>
      <c r="AS56">
        <v>9.06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1670.7299999999998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265.32</v>
      </c>
      <c r="L57">
        <v>228.26</v>
      </c>
      <c r="M57">
        <v>88.44</v>
      </c>
      <c r="N57">
        <v>114.16</v>
      </c>
      <c r="O57">
        <v>59.75</v>
      </c>
      <c r="P57">
        <v>134.28</v>
      </c>
      <c r="Q57">
        <v>11.97</v>
      </c>
      <c r="R57">
        <v>22.41</v>
      </c>
      <c r="S57">
        <v>25.38</v>
      </c>
      <c r="T57">
        <v>0</v>
      </c>
      <c r="U57">
        <v>402.56</v>
      </c>
      <c r="V57">
        <v>17.8</v>
      </c>
      <c r="W57">
        <v>37.46</v>
      </c>
      <c r="X57">
        <v>142.56</v>
      </c>
      <c r="Y57">
        <v>0</v>
      </c>
      <c r="Z57">
        <v>6.27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41.99</v>
      </c>
      <c r="AH57">
        <v>0</v>
      </c>
      <c r="AI57">
        <v>0</v>
      </c>
      <c r="AJ57">
        <v>0</v>
      </c>
      <c r="AK57">
        <v>25</v>
      </c>
      <c r="AL57">
        <v>2.2400000000000002</v>
      </c>
      <c r="AM57">
        <v>0</v>
      </c>
      <c r="AN57">
        <v>0.68</v>
      </c>
      <c r="AO57">
        <v>0</v>
      </c>
      <c r="AP57">
        <v>0</v>
      </c>
      <c r="AQ57">
        <v>0</v>
      </c>
      <c r="AR57">
        <v>1.07</v>
      </c>
      <c r="AS57">
        <v>9.06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1664.4199999999998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265.32</v>
      </c>
      <c r="L58">
        <v>228.26</v>
      </c>
      <c r="M58">
        <v>88.44</v>
      </c>
      <c r="N58">
        <v>114.16</v>
      </c>
      <c r="O58">
        <v>59.75</v>
      </c>
      <c r="P58">
        <v>134.28</v>
      </c>
      <c r="Q58">
        <v>11.97</v>
      </c>
      <c r="R58">
        <v>22.41</v>
      </c>
      <c r="S58">
        <v>25.38</v>
      </c>
      <c r="T58">
        <v>0</v>
      </c>
      <c r="U58">
        <v>402.56</v>
      </c>
      <c r="V58">
        <v>17.8</v>
      </c>
      <c r="W58">
        <v>37.46</v>
      </c>
      <c r="X58">
        <v>142.56</v>
      </c>
      <c r="Y58">
        <v>0</v>
      </c>
      <c r="Z58">
        <v>6.27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41.99</v>
      </c>
      <c r="AH58">
        <v>0</v>
      </c>
      <c r="AI58">
        <v>0</v>
      </c>
      <c r="AJ58">
        <v>0</v>
      </c>
      <c r="AK58">
        <v>25</v>
      </c>
      <c r="AL58">
        <v>2.2400000000000002</v>
      </c>
      <c r="AM58">
        <v>10.119999999999999</v>
      </c>
      <c r="AN58">
        <v>0.68</v>
      </c>
      <c r="AO58">
        <v>0</v>
      </c>
      <c r="AP58">
        <v>0</v>
      </c>
      <c r="AQ58">
        <v>0</v>
      </c>
      <c r="AR58">
        <v>1.07</v>
      </c>
      <c r="AS58">
        <v>9.06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1674.5399999999997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265.32</v>
      </c>
      <c r="L59">
        <v>228.26</v>
      </c>
      <c r="M59">
        <v>88.44</v>
      </c>
      <c r="N59">
        <v>114.16</v>
      </c>
      <c r="O59">
        <v>59.75</v>
      </c>
      <c r="P59">
        <v>128.33000000000001</v>
      </c>
      <c r="Q59">
        <v>11.97</v>
      </c>
      <c r="R59">
        <v>22.41</v>
      </c>
      <c r="S59">
        <v>25.38</v>
      </c>
      <c r="T59">
        <v>0</v>
      </c>
      <c r="U59">
        <v>402.56</v>
      </c>
      <c r="V59">
        <v>17.8</v>
      </c>
      <c r="W59">
        <v>37.46</v>
      </c>
      <c r="X59">
        <v>142.56</v>
      </c>
      <c r="Y59">
        <v>0</v>
      </c>
      <c r="Z59">
        <v>6.27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41.99</v>
      </c>
      <c r="AH59">
        <v>0</v>
      </c>
      <c r="AI59">
        <v>0</v>
      </c>
      <c r="AJ59">
        <v>0</v>
      </c>
      <c r="AK59">
        <v>25</v>
      </c>
      <c r="AL59">
        <v>2.2400000000000002</v>
      </c>
      <c r="AM59">
        <v>15.2</v>
      </c>
      <c r="AN59">
        <v>0.68</v>
      </c>
      <c r="AO59">
        <v>0</v>
      </c>
      <c r="AP59">
        <v>0</v>
      </c>
      <c r="AQ59">
        <v>11.75</v>
      </c>
      <c r="AR59">
        <v>1.07</v>
      </c>
      <c r="AS59">
        <v>9.06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1685.4199999999998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265.32</v>
      </c>
      <c r="L60">
        <v>228.26</v>
      </c>
      <c r="M60">
        <v>88.44</v>
      </c>
      <c r="N60">
        <v>114.16</v>
      </c>
      <c r="O60">
        <v>59.75</v>
      </c>
      <c r="P60">
        <v>128.33000000000001</v>
      </c>
      <c r="Q60">
        <v>11.97</v>
      </c>
      <c r="R60">
        <v>22.41</v>
      </c>
      <c r="S60">
        <v>25.38</v>
      </c>
      <c r="T60">
        <v>0</v>
      </c>
      <c r="U60">
        <v>402.56</v>
      </c>
      <c r="V60">
        <v>17.8</v>
      </c>
      <c r="W60">
        <v>37.46</v>
      </c>
      <c r="X60">
        <v>142.56</v>
      </c>
      <c r="Y60">
        <v>0</v>
      </c>
      <c r="Z60">
        <v>6.27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41.99</v>
      </c>
      <c r="AH60">
        <v>0</v>
      </c>
      <c r="AI60">
        <v>0</v>
      </c>
      <c r="AJ60">
        <v>0</v>
      </c>
      <c r="AK60">
        <v>25</v>
      </c>
      <c r="AL60">
        <v>2.2400000000000002</v>
      </c>
      <c r="AM60">
        <v>15.2</v>
      </c>
      <c r="AN60">
        <v>0.68</v>
      </c>
      <c r="AO60">
        <v>0</v>
      </c>
      <c r="AP60">
        <v>0</v>
      </c>
      <c r="AQ60">
        <v>23.98</v>
      </c>
      <c r="AR60">
        <v>1.07</v>
      </c>
      <c r="AS60">
        <v>4.1399999999999997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1692.73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265.32</v>
      </c>
      <c r="L61">
        <v>228.26</v>
      </c>
      <c r="M61">
        <v>88.25</v>
      </c>
      <c r="N61">
        <v>114.16</v>
      </c>
      <c r="O61">
        <v>59.75</v>
      </c>
      <c r="P61">
        <v>128.33000000000001</v>
      </c>
      <c r="Q61">
        <v>11.97</v>
      </c>
      <c r="R61">
        <v>22.41</v>
      </c>
      <c r="S61">
        <v>25.38</v>
      </c>
      <c r="T61">
        <v>0</v>
      </c>
      <c r="U61">
        <v>402.56</v>
      </c>
      <c r="V61">
        <v>17.8</v>
      </c>
      <c r="W61">
        <v>37.46</v>
      </c>
      <c r="X61">
        <v>142.56</v>
      </c>
      <c r="Y61">
        <v>0</v>
      </c>
      <c r="Z61">
        <v>6.27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41.99</v>
      </c>
      <c r="AH61">
        <v>0</v>
      </c>
      <c r="AI61">
        <v>0</v>
      </c>
      <c r="AJ61">
        <v>0</v>
      </c>
      <c r="AK61">
        <v>25</v>
      </c>
      <c r="AL61">
        <v>2.2400000000000002</v>
      </c>
      <c r="AM61">
        <v>15.2</v>
      </c>
      <c r="AN61">
        <v>0.68</v>
      </c>
      <c r="AO61">
        <v>0</v>
      </c>
      <c r="AP61">
        <v>0</v>
      </c>
      <c r="AQ61">
        <v>23.98</v>
      </c>
      <c r="AR61">
        <v>12.74</v>
      </c>
      <c r="AS61">
        <v>9.06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1709.1299999999999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332.61</v>
      </c>
      <c r="L62">
        <v>228.26</v>
      </c>
      <c r="M62">
        <v>88.25</v>
      </c>
      <c r="N62">
        <v>114.16</v>
      </c>
      <c r="O62">
        <v>59.75</v>
      </c>
      <c r="P62">
        <v>128.33000000000001</v>
      </c>
      <c r="Q62">
        <v>11.97</v>
      </c>
      <c r="R62">
        <v>22.41</v>
      </c>
      <c r="S62">
        <v>25.38</v>
      </c>
      <c r="T62">
        <v>0</v>
      </c>
      <c r="U62">
        <v>402.56</v>
      </c>
      <c r="V62">
        <v>17.8</v>
      </c>
      <c r="W62">
        <v>37.46</v>
      </c>
      <c r="X62">
        <v>142.56</v>
      </c>
      <c r="Y62">
        <v>0</v>
      </c>
      <c r="Z62">
        <v>6.27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41.99</v>
      </c>
      <c r="AH62">
        <v>0</v>
      </c>
      <c r="AI62">
        <v>0</v>
      </c>
      <c r="AJ62">
        <v>0</v>
      </c>
      <c r="AK62">
        <v>25</v>
      </c>
      <c r="AL62">
        <v>2.2400000000000002</v>
      </c>
      <c r="AM62">
        <v>15.2</v>
      </c>
      <c r="AN62">
        <v>0.68</v>
      </c>
      <c r="AO62">
        <v>0</v>
      </c>
      <c r="AP62">
        <v>0</v>
      </c>
      <c r="AQ62">
        <v>23.98</v>
      </c>
      <c r="AR62">
        <v>12.74</v>
      </c>
      <c r="AS62">
        <v>9.06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1776.42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361.45</v>
      </c>
      <c r="L63">
        <v>228.26</v>
      </c>
      <c r="M63">
        <v>88.44</v>
      </c>
      <c r="N63">
        <v>114.16</v>
      </c>
      <c r="O63">
        <v>59.75</v>
      </c>
      <c r="P63">
        <v>128.33000000000001</v>
      </c>
      <c r="Q63">
        <v>11.97</v>
      </c>
      <c r="R63">
        <v>22.41</v>
      </c>
      <c r="S63">
        <v>25.38</v>
      </c>
      <c r="T63">
        <v>0</v>
      </c>
      <c r="U63">
        <v>402.56</v>
      </c>
      <c r="V63">
        <v>17.8</v>
      </c>
      <c r="W63">
        <v>43.77</v>
      </c>
      <c r="X63">
        <v>142.56</v>
      </c>
      <c r="Y63">
        <v>0</v>
      </c>
      <c r="Z63">
        <v>6.27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41.99</v>
      </c>
      <c r="AH63">
        <v>0</v>
      </c>
      <c r="AI63">
        <v>0</v>
      </c>
      <c r="AJ63">
        <v>0</v>
      </c>
      <c r="AK63">
        <v>25</v>
      </c>
      <c r="AL63">
        <v>2.2400000000000002</v>
      </c>
      <c r="AM63">
        <v>15.2</v>
      </c>
      <c r="AN63">
        <v>0.68</v>
      </c>
      <c r="AO63">
        <v>0</v>
      </c>
      <c r="AP63">
        <v>0</v>
      </c>
      <c r="AQ63">
        <v>23.98</v>
      </c>
      <c r="AR63">
        <v>5.31</v>
      </c>
      <c r="AS63">
        <v>9.06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1804.33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361.45</v>
      </c>
      <c r="L64">
        <v>228.26</v>
      </c>
      <c r="M64">
        <v>88.44</v>
      </c>
      <c r="N64">
        <v>114.16</v>
      </c>
      <c r="O64">
        <v>59.75</v>
      </c>
      <c r="P64">
        <v>128.33000000000001</v>
      </c>
      <c r="Q64">
        <v>11.97</v>
      </c>
      <c r="R64">
        <v>22.41</v>
      </c>
      <c r="S64">
        <v>25.38</v>
      </c>
      <c r="T64">
        <v>0</v>
      </c>
      <c r="U64">
        <v>402.56</v>
      </c>
      <c r="V64">
        <v>17.8</v>
      </c>
      <c r="W64">
        <v>43.77</v>
      </c>
      <c r="X64">
        <v>142.56</v>
      </c>
      <c r="Y64">
        <v>0</v>
      </c>
      <c r="Z64">
        <v>6.27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41.99</v>
      </c>
      <c r="AH64">
        <v>0</v>
      </c>
      <c r="AI64">
        <v>0</v>
      </c>
      <c r="AJ64">
        <v>0</v>
      </c>
      <c r="AK64">
        <v>25</v>
      </c>
      <c r="AL64">
        <v>2.2400000000000002</v>
      </c>
      <c r="AM64">
        <v>15.2</v>
      </c>
      <c r="AN64">
        <v>0.68</v>
      </c>
      <c r="AO64">
        <v>0</v>
      </c>
      <c r="AP64">
        <v>0</v>
      </c>
      <c r="AQ64">
        <v>23.98</v>
      </c>
      <c r="AR64">
        <v>2.12</v>
      </c>
      <c r="AS64">
        <v>9.06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1801.1399999999999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361.45</v>
      </c>
      <c r="L65">
        <v>228.26</v>
      </c>
      <c r="M65">
        <v>88.44</v>
      </c>
      <c r="N65">
        <v>114.16</v>
      </c>
      <c r="O65">
        <v>59.75</v>
      </c>
      <c r="P65">
        <v>128.33000000000001</v>
      </c>
      <c r="Q65">
        <v>11.97</v>
      </c>
      <c r="R65">
        <v>22.41</v>
      </c>
      <c r="S65">
        <v>25.38</v>
      </c>
      <c r="T65">
        <v>0</v>
      </c>
      <c r="U65">
        <v>402.56</v>
      </c>
      <c r="V65">
        <v>19.670000000000002</v>
      </c>
      <c r="W65">
        <v>43.77</v>
      </c>
      <c r="X65">
        <v>142.56</v>
      </c>
      <c r="Y65">
        <v>0</v>
      </c>
      <c r="Z65">
        <v>6.27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41.99</v>
      </c>
      <c r="AH65">
        <v>0</v>
      </c>
      <c r="AI65">
        <v>0</v>
      </c>
      <c r="AJ65">
        <v>0</v>
      </c>
      <c r="AK65">
        <v>25</v>
      </c>
      <c r="AL65">
        <v>13.41</v>
      </c>
      <c r="AM65">
        <v>15.2</v>
      </c>
      <c r="AN65">
        <v>0.68</v>
      </c>
      <c r="AO65">
        <v>0</v>
      </c>
      <c r="AP65">
        <v>0</v>
      </c>
      <c r="AQ65">
        <v>23.98</v>
      </c>
      <c r="AR65">
        <v>7.43</v>
      </c>
      <c r="AS65">
        <v>11.64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1822.0700000000004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361.45</v>
      </c>
      <c r="L66">
        <v>228.26</v>
      </c>
      <c r="M66">
        <v>88.44</v>
      </c>
      <c r="N66">
        <v>114.16</v>
      </c>
      <c r="O66">
        <v>59.75</v>
      </c>
      <c r="P66">
        <v>128.33000000000001</v>
      </c>
      <c r="Q66">
        <v>12.4</v>
      </c>
      <c r="R66">
        <v>25.96</v>
      </c>
      <c r="S66">
        <v>25.38</v>
      </c>
      <c r="T66">
        <v>0</v>
      </c>
      <c r="U66">
        <v>402.56</v>
      </c>
      <c r="V66">
        <v>20</v>
      </c>
      <c r="W66">
        <v>43.77</v>
      </c>
      <c r="X66">
        <v>142.56</v>
      </c>
      <c r="Y66">
        <v>0</v>
      </c>
      <c r="Z66">
        <v>6.27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41.99</v>
      </c>
      <c r="AH66">
        <v>0</v>
      </c>
      <c r="AI66">
        <v>0</v>
      </c>
      <c r="AJ66">
        <v>0</v>
      </c>
      <c r="AK66">
        <v>25</v>
      </c>
      <c r="AL66">
        <v>67.02</v>
      </c>
      <c r="AM66">
        <v>15.2</v>
      </c>
      <c r="AN66">
        <v>0.68</v>
      </c>
      <c r="AO66">
        <v>0</v>
      </c>
      <c r="AP66">
        <v>0</v>
      </c>
      <c r="AQ66">
        <v>23.98</v>
      </c>
      <c r="AR66">
        <v>7.43</v>
      </c>
      <c r="AS66">
        <v>11.64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1879.9900000000002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361.45</v>
      </c>
      <c r="L67">
        <v>228.26</v>
      </c>
      <c r="M67">
        <v>88.44</v>
      </c>
      <c r="N67">
        <v>114.16</v>
      </c>
      <c r="O67">
        <v>59.75</v>
      </c>
      <c r="P67">
        <v>128.33000000000001</v>
      </c>
      <c r="Q67">
        <v>12.4</v>
      </c>
      <c r="R67">
        <v>25.96</v>
      </c>
      <c r="S67">
        <v>25.38</v>
      </c>
      <c r="T67">
        <v>0</v>
      </c>
      <c r="U67">
        <v>402.56</v>
      </c>
      <c r="V67">
        <v>20</v>
      </c>
      <c r="W67">
        <v>43.77</v>
      </c>
      <c r="X67">
        <v>142.56</v>
      </c>
      <c r="Y67">
        <v>0</v>
      </c>
      <c r="Z67">
        <v>6.27</v>
      </c>
      <c r="AA67">
        <v>0</v>
      </c>
      <c r="AB67">
        <v>0</v>
      </c>
      <c r="AC67">
        <v>0</v>
      </c>
      <c r="AD67">
        <v>7.75</v>
      </c>
      <c r="AE67">
        <v>0</v>
      </c>
      <c r="AF67">
        <v>8.5299999999999994</v>
      </c>
      <c r="AG67">
        <v>18.78</v>
      </c>
      <c r="AH67">
        <v>0</v>
      </c>
      <c r="AI67">
        <v>0</v>
      </c>
      <c r="AJ67">
        <v>0</v>
      </c>
      <c r="AK67">
        <v>25</v>
      </c>
      <c r="AL67">
        <v>67.02</v>
      </c>
      <c r="AM67">
        <v>15.2</v>
      </c>
      <c r="AN67">
        <v>0.68</v>
      </c>
      <c r="AO67">
        <v>0</v>
      </c>
      <c r="AP67">
        <v>0</v>
      </c>
      <c r="AQ67">
        <v>35.97</v>
      </c>
      <c r="AR67">
        <v>7.43</v>
      </c>
      <c r="AS67">
        <v>11.64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1876.5200000000002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361.45</v>
      </c>
      <c r="L68">
        <v>283.49</v>
      </c>
      <c r="M68">
        <v>88.44</v>
      </c>
      <c r="N68">
        <v>114.16</v>
      </c>
      <c r="O68">
        <v>59.75</v>
      </c>
      <c r="P68">
        <v>128.33000000000001</v>
      </c>
      <c r="Q68">
        <v>12.4</v>
      </c>
      <c r="R68">
        <v>25.96</v>
      </c>
      <c r="S68">
        <v>25.38</v>
      </c>
      <c r="T68">
        <v>0</v>
      </c>
      <c r="U68">
        <v>402.56</v>
      </c>
      <c r="V68">
        <v>20</v>
      </c>
      <c r="W68">
        <v>43.77</v>
      </c>
      <c r="X68">
        <v>142.56</v>
      </c>
      <c r="Y68">
        <v>0</v>
      </c>
      <c r="Z68">
        <v>6.27</v>
      </c>
      <c r="AA68">
        <v>0</v>
      </c>
      <c r="AB68">
        <v>0</v>
      </c>
      <c r="AC68">
        <v>0</v>
      </c>
      <c r="AD68">
        <v>17.559999999999999</v>
      </c>
      <c r="AE68">
        <v>0</v>
      </c>
      <c r="AF68">
        <v>8.5299999999999994</v>
      </c>
      <c r="AG68">
        <v>18.78</v>
      </c>
      <c r="AH68">
        <v>0</v>
      </c>
      <c r="AI68">
        <v>0</v>
      </c>
      <c r="AJ68">
        <v>0</v>
      </c>
      <c r="AK68">
        <v>25</v>
      </c>
      <c r="AL68">
        <v>67.02</v>
      </c>
      <c r="AM68">
        <v>15.2</v>
      </c>
      <c r="AN68">
        <v>0.68</v>
      </c>
      <c r="AO68">
        <v>0</v>
      </c>
      <c r="AP68">
        <v>0</v>
      </c>
      <c r="AQ68">
        <v>35.97</v>
      </c>
      <c r="AR68">
        <v>7.43</v>
      </c>
      <c r="AS68">
        <v>11.64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1941.5600000000004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361.45</v>
      </c>
      <c r="L69">
        <v>370.75</v>
      </c>
      <c r="M69">
        <v>88.44</v>
      </c>
      <c r="N69">
        <v>114.16</v>
      </c>
      <c r="O69">
        <v>59.75</v>
      </c>
      <c r="P69">
        <v>128.33000000000001</v>
      </c>
      <c r="Q69">
        <v>19.21</v>
      </c>
      <c r="R69">
        <v>40.75</v>
      </c>
      <c r="S69">
        <v>25.38</v>
      </c>
      <c r="T69">
        <v>0</v>
      </c>
      <c r="U69">
        <v>402.56</v>
      </c>
      <c r="V69">
        <v>20</v>
      </c>
      <c r="W69">
        <v>43.77</v>
      </c>
      <c r="X69">
        <v>142.56</v>
      </c>
      <c r="Y69">
        <v>0</v>
      </c>
      <c r="Z69">
        <v>6.27</v>
      </c>
      <c r="AA69">
        <v>0</v>
      </c>
      <c r="AB69">
        <v>0</v>
      </c>
      <c r="AC69">
        <v>0</v>
      </c>
      <c r="AD69">
        <v>26.35</v>
      </c>
      <c r="AE69">
        <v>0</v>
      </c>
      <c r="AF69">
        <v>8.5299999999999994</v>
      </c>
      <c r="AG69">
        <v>18.78</v>
      </c>
      <c r="AH69">
        <v>18.21</v>
      </c>
      <c r="AI69">
        <v>0</v>
      </c>
      <c r="AJ69">
        <v>0</v>
      </c>
      <c r="AK69">
        <v>25</v>
      </c>
      <c r="AL69">
        <v>67.02</v>
      </c>
      <c r="AM69">
        <v>15.2</v>
      </c>
      <c r="AN69">
        <v>0.68</v>
      </c>
      <c r="AO69">
        <v>0</v>
      </c>
      <c r="AP69">
        <v>0</v>
      </c>
      <c r="AQ69">
        <v>35.97</v>
      </c>
      <c r="AR69">
        <v>7.43</v>
      </c>
      <c r="AS69">
        <v>11.64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2077.42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418.78</v>
      </c>
      <c r="L70">
        <v>417.83</v>
      </c>
      <c r="M70">
        <v>80.56</v>
      </c>
      <c r="N70">
        <v>114.16</v>
      </c>
      <c r="O70">
        <v>59.75</v>
      </c>
      <c r="P70">
        <v>128.33000000000001</v>
      </c>
      <c r="Q70">
        <v>19.21</v>
      </c>
      <c r="R70">
        <v>40.75</v>
      </c>
      <c r="S70">
        <v>25.38</v>
      </c>
      <c r="T70">
        <v>0</v>
      </c>
      <c r="U70">
        <v>402.56</v>
      </c>
      <c r="V70">
        <v>20</v>
      </c>
      <c r="W70">
        <v>43.77</v>
      </c>
      <c r="X70">
        <v>142.56</v>
      </c>
      <c r="Y70">
        <v>0</v>
      </c>
      <c r="Z70">
        <v>6.27</v>
      </c>
      <c r="AA70">
        <v>13.51</v>
      </c>
      <c r="AB70">
        <v>0</v>
      </c>
      <c r="AC70">
        <v>0</v>
      </c>
      <c r="AD70">
        <v>26.35</v>
      </c>
      <c r="AE70">
        <v>0</v>
      </c>
      <c r="AF70">
        <v>8.5299999999999994</v>
      </c>
      <c r="AG70">
        <v>18.78</v>
      </c>
      <c r="AH70">
        <v>40.06</v>
      </c>
      <c r="AI70">
        <v>0</v>
      </c>
      <c r="AJ70">
        <v>0</v>
      </c>
      <c r="AK70">
        <v>25</v>
      </c>
      <c r="AL70">
        <v>67.02</v>
      </c>
      <c r="AM70">
        <v>15.2</v>
      </c>
      <c r="AN70">
        <v>0.68</v>
      </c>
      <c r="AO70">
        <v>0</v>
      </c>
      <c r="AP70">
        <v>0</v>
      </c>
      <c r="AQ70">
        <v>35.97</v>
      </c>
      <c r="AR70">
        <v>7.43</v>
      </c>
      <c r="AS70">
        <v>11.64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2209.3099999999986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522.49</v>
      </c>
      <c r="L71">
        <v>417.83</v>
      </c>
      <c r="M71">
        <v>84.4</v>
      </c>
      <c r="N71">
        <v>114.16</v>
      </c>
      <c r="O71">
        <v>59.75</v>
      </c>
      <c r="P71">
        <v>128.33000000000001</v>
      </c>
      <c r="Q71">
        <v>19.21</v>
      </c>
      <c r="R71">
        <v>40.75</v>
      </c>
      <c r="S71">
        <v>25.38</v>
      </c>
      <c r="T71">
        <v>0</v>
      </c>
      <c r="U71">
        <v>402.56</v>
      </c>
      <c r="V71">
        <v>20</v>
      </c>
      <c r="W71">
        <v>43.77</v>
      </c>
      <c r="X71">
        <v>142.56</v>
      </c>
      <c r="Y71">
        <v>0</v>
      </c>
      <c r="Z71">
        <v>6.27</v>
      </c>
      <c r="AA71">
        <v>13.51</v>
      </c>
      <c r="AB71">
        <v>3.85</v>
      </c>
      <c r="AC71">
        <v>0</v>
      </c>
      <c r="AD71">
        <v>26.35</v>
      </c>
      <c r="AE71">
        <v>15.84</v>
      </c>
      <c r="AF71">
        <v>17.059999999999999</v>
      </c>
      <c r="AG71">
        <v>18.78</v>
      </c>
      <c r="AH71">
        <v>60.09</v>
      </c>
      <c r="AI71">
        <v>0</v>
      </c>
      <c r="AJ71">
        <v>0</v>
      </c>
      <c r="AK71">
        <v>25</v>
      </c>
      <c r="AL71">
        <v>7.82</v>
      </c>
      <c r="AM71">
        <v>15.2</v>
      </c>
      <c r="AN71">
        <v>0.68</v>
      </c>
      <c r="AO71">
        <v>0</v>
      </c>
      <c r="AP71">
        <v>0</v>
      </c>
      <c r="AQ71">
        <v>35.97</v>
      </c>
      <c r="AR71">
        <v>4.24</v>
      </c>
      <c r="AS71">
        <v>14.22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2305.2999999999997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522.49</v>
      </c>
      <c r="L72">
        <v>417.83</v>
      </c>
      <c r="M72">
        <v>88.44</v>
      </c>
      <c r="N72">
        <v>114.16</v>
      </c>
      <c r="O72">
        <v>59.75</v>
      </c>
      <c r="P72">
        <v>128.33000000000001</v>
      </c>
      <c r="Q72">
        <v>19.21</v>
      </c>
      <c r="R72">
        <v>40.75</v>
      </c>
      <c r="S72">
        <v>25.38</v>
      </c>
      <c r="T72">
        <v>0</v>
      </c>
      <c r="U72">
        <v>402.56</v>
      </c>
      <c r="V72">
        <v>20</v>
      </c>
      <c r="W72">
        <v>43.77</v>
      </c>
      <c r="X72">
        <v>142.56</v>
      </c>
      <c r="Y72">
        <v>0</v>
      </c>
      <c r="Z72">
        <v>6.27</v>
      </c>
      <c r="AA72">
        <v>27.01</v>
      </c>
      <c r="AB72">
        <v>12.66</v>
      </c>
      <c r="AC72">
        <v>9.31</v>
      </c>
      <c r="AD72">
        <v>26.35</v>
      </c>
      <c r="AE72">
        <v>31.68</v>
      </c>
      <c r="AF72">
        <v>25.59</v>
      </c>
      <c r="AG72">
        <v>18.78</v>
      </c>
      <c r="AH72">
        <v>80.11</v>
      </c>
      <c r="AI72">
        <v>0</v>
      </c>
      <c r="AJ72">
        <v>0</v>
      </c>
      <c r="AK72">
        <v>25</v>
      </c>
      <c r="AL72">
        <v>7.82</v>
      </c>
      <c r="AM72">
        <v>15.2</v>
      </c>
      <c r="AN72">
        <v>0.68</v>
      </c>
      <c r="AO72">
        <v>0</v>
      </c>
      <c r="AP72">
        <v>0</v>
      </c>
      <c r="AQ72">
        <v>47.97</v>
      </c>
      <c r="AR72">
        <v>4.24</v>
      </c>
      <c r="AS72">
        <v>14.22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2397.3499999999995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551.32000000000005</v>
      </c>
      <c r="L73">
        <v>417.83</v>
      </c>
      <c r="M73">
        <v>88.44</v>
      </c>
      <c r="N73">
        <v>114.16</v>
      </c>
      <c r="O73">
        <v>59.75</v>
      </c>
      <c r="P73">
        <v>128.33000000000001</v>
      </c>
      <c r="Q73">
        <v>19.21</v>
      </c>
      <c r="R73">
        <v>40.75</v>
      </c>
      <c r="S73">
        <v>25.38</v>
      </c>
      <c r="T73">
        <v>0</v>
      </c>
      <c r="U73">
        <v>402.56</v>
      </c>
      <c r="V73">
        <v>20</v>
      </c>
      <c r="W73">
        <v>43.77</v>
      </c>
      <c r="X73">
        <v>142.56</v>
      </c>
      <c r="Y73">
        <v>0</v>
      </c>
      <c r="Z73">
        <v>18.8</v>
      </c>
      <c r="AA73">
        <v>27.01</v>
      </c>
      <c r="AB73">
        <v>37.979999999999997</v>
      </c>
      <c r="AC73">
        <v>27.94</v>
      </c>
      <c r="AD73">
        <v>26.35</v>
      </c>
      <c r="AE73">
        <v>47.52</v>
      </c>
      <c r="AF73">
        <v>37.54</v>
      </c>
      <c r="AG73">
        <v>18.78</v>
      </c>
      <c r="AH73">
        <v>112.42</v>
      </c>
      <c r="AI73">
        <v>0</v>
      </c>
      <c r="AJ73">
        <v>0</v>
      </c>
      <c r="AK73">
        <v>25</v>
      </c>
      <c r="AL73">
        <v>7.82</v>
      </c>
      <c r="AM73">
        <v>15.2</v>
      </c>
      <c r="AN73">
        <v>0.68</v>
      </c>
      <c r="AO73">
        <v>0</v>
      </c>
      <c r="AP73">
        <v>0</v>
      </c>
      <c r="AQ73">
        <v>47.97</v>
      </c>
      <c r="AR73">
        <v>4.24</v>
      </c>
      <c r="AS73">
        <v>14.22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2542.7600000000002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579.34</v>
      </c>
      <c r="L74">
        <v>417.83</v>
      </c>
      <c r="M74">
        <v>88.44</v>
      </c>
      <c r="N74">
        <v>114.16</v>
      </c>
      <c r="O74">
        <v>59.75</v>
      </c>
      <c r="P74">
        <v>128.33000000000001</v>
      </c>
      <c r="Q74">
        <v>19.21</v>
      </c>
      <c r="R74">
        <v>40.75</v>
      </c>
      <c r="S74">
        <v>25.38</v>
      </c>
      <c r="T74">
        <v>0</v>
      </c>
      <c r="U74">
        <v>402.56</v>
      </c>
      <c r="V74">
        <v>20</v>
      </c>
      <c r="W74">
        <v>43.77</v>
      </c>
      <c r="X74">
        <v>142.56</v>
      </c>
      <c r="Y74">
        <v>0</v>
      </c>
      <c r="Z74">
        <v>18.8</v>
      </c>
      <c r="AA74">
        <v>27.01</v>
      </c>
      <c r="AB74">
        <v>37.979999999999997</v>
      </c>
      <c r="AC74">
        <v>27.94</v>
      </c>
      <c r="AD74">
        <v>26.35</v>
      </c>
      <c r="AE74">
        <v>47.52</v>
      </c>
      <c r="AF74">
        <v>37.54</v>
      </c>
      <c r="AG74">
        <v>18.78</v>
      </c>
      <c r="AH74">
        <v>112.42</v>
      </c>
      <c r="AI74">
        <v>0</v>
      </c>
      <c r="AJ74">
        <v>0</v>
      </c>
      <c r="AK74">
        <v>25</v>
      </c>
      <c r="AL74">
        <v>7.82</v>
      </c>
      <c r="AM74">
        <v>15.2</v>
      </c>
      <c r="AN74">
        <v>0.68</v>
      </c>
      <c r="AO74">
        <v>0</v>
      </c>
      <c r="AP74">
        <v>0</v>
      </c>
      <c r="AQ74">
        <v>47.97</v>
      </c>
      <c r="AR74">
        <v>4.24</v>
      </c>
      <c r="AS74">
        <v>14.22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2570.7800000000002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656.7</v>
      </c>
      <c r="L75">
        <v>417.83</v>
      </c>
      <c r="M75">
        <v>88.44</v>
      </c>
      <c r="N75">
        <v>114.16</v>
      </c>
      <c r="O75">
        <v>59.75</v>
      </c>
      <c r="P75">
        <v>134.28</v>
      </c>
      <c r="Q75">
        <v>19.21</v>
      </c>
      <c r="R75">
        <v>40.75</v>
      </c>
      <c r="S75">
        <v>25.38</v>
      </c>
      <c r="T75">
        <v>0</v>
      </c>
      <c r="U75">
        <v>402.56</v>
      </c>
      <c r="V75">
        <v>20</v>
      </c>
      <c r="W75">
        <v>43.77</v>
      </c>
      <c r="X75">
        <v>142.56</v>
      </c>
      <c r="Y75">
        <v>0</v>
      </c>
      <c r="Z75">
        <v>18.8</v>
      </c>
      <c r="AA75">
        <v>27.01</v>
      </c>
      <c r="AB75">
        <v>37.979999999999997</v>
      </c>
      <c r="AC75">
        <v>27.94</v>
      </c>
      <c r="AD75">
        <v>26.35</v>
      </c>
      <c r="AE75">
        <v>47.52</v>
      </c>
      <c r="AF75">
        <v>37.54</v>
      </c>
      <c r="AG75">
        <v>18.78</v>
      </c>
      <c r="AH75">
        <v>112.42</v>
      </c>
      <c r="AI75">
        <v>0</v>
      </c>
      <c r="AJ75">
        <v>0</v>
      </c>
      <c r="AK75">
        <v>25</v>
      </c>
      <c r="AL75">
        <v>7.82</v>
      </c>
      <c r="AM75">
        <v>15.2</v>
      </c>
      <c r="AN75">
        <v>0.68</v>
      </c>
      <c r="AO75">
        <v>0</v>
      </c>
      <c r="AP75">
        <v>0</v>
      </c>
      <c r="AQ75">
        <v>47.97</v>
      </c>
      <c r="AR75">
        <v>4.24</v>
      </c>
      <c r="AS75">
        <v>14.22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2654.09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656.7</v>
      </c>
      <c r="L76">
        <v>417.83</v>
      </c>
      <c r="M76">
        <v>88.44</v>
      </c>
      <c r="N76">
        <v>114.16</v>
      </c>
      <c r="O76">
        <v>59.75</v>
      </c>
      <c r="P76">
        <v>134.28</v>
      </c>
      <c r="Q76">
        <v>19.21</v>
      </c>
      <c r="R76">
        <v>40.75</v>
      </c>
      <c r="S76">
        <v>25.38</v>
      </c>
      <c r="T76">
        <v>0</v>
      </c>
      <c r="U76">
        <v>402.56</v>
      </c>
      <c r="V76">
        <v>20</v>
      </c>
      <c r="W76">
        <v>43.77</v>
      </c>
      <c r="X76">
        <v>142.56</v>
      </c>
      <c r="Y76">
        <v>0</v>
      </c>
      <c r="Z76">
        <v>18.8</v>
      </c>
      <c r="AA76">
        <v>27.01</v>
      </c>
      <c r="AB76">
        <v>37.979999999999997</v>
      </c>
      <c r="AC76">
        <v>27.94</v>
      </c>
      <c r="AD76">
        <v>26.35</v>
      </c>
      <c r="AE76">
        <v>47.52</v>
      </c>
      <c r="AF76">
        <v>37.54</v>
      </c>
      <c r="AG76">
        <v>18.78</v>
      </c>
      <c r="AH76">
        <v>112.42</v>
      </c>
      <c r="AI76">
        <v>0</v>
      </c>
      <c r="AJ76">
        <v>0</v>
      </c>
      <c r="AK76">
        <v>25</v>
      </c>
      <c r="AL76">
        <v>7.82</v>
      </c>
      <c r="AM76">
        <v>15.2</v>
      </c>
      <c r="AN76">
        <v>0.68</v>
      </c>
      <c r="AO76">
        <v>0</v>
      </c>
      <c r="AP76">
        <v>0</v>
      </c>
      <c r="AQ76">
        <v>47.97</v>
      </c>
      <c r="AR76">
        <v>4.24</v>
      </c>
      <c r="AS76">
        <v>14.22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2654.09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656.7</v>
      </c>
      <c r="L77">
        <v>417.83</v>
      </c>
      <c r="M77">
        <v>88.44</v>
      </c>
      <c r="N77">
        <v>114.16</v>
      </c>
      <c r="O77">
        <v>59.75</v>
      </c>
      <c r="P77">
        <v>134.28</v>
      </c>
      <c r="Q77">
        <v>19.21</v>
      </c>
      <c r="R77">
        <v>40.75</v>
      </c>
      <c r="S77">
        <v>25.38</v>
      </c>
      <c r="T77">
        <v>0</v>
      </c>
      <c r="U77">
        <v>402.56</v>
      </c>
      <c r="V77">
        <v>20</v>
      </c>
      <c r="W77">
        <v>43.77</v>
      </c>
      <c r="X77">
        <v>142.56</v>
      </c>
      <c r="Y77">
        <v>0</v>
      </c>
      <c r="Z77">
        <v>18.8</v>
      </c>
      <c r="AA77">
        <v>27.01</v>
      </c>
      <c r="AB77">
        <v>37.979999999999997</v>
      </c>
      <c r="AC77">
        <v>27.94</v>
      </c>
      <c r="AD77">
        <v>26.35</v>
      </c>
      <c r="AE77">
        <v>47.52</v>
      </c>
      <c r="AF77">
        <v>37.54</v>
      </c>
      <c r="AG77">
        <v>18.78</v>
      </c>
      <c r="AH77">
        <v>112.42</v>
      </c>
      <c r="AI77">
        <v>0</v>
      </c>
      <c r="AJ77">
        <v>0</v>
      </c>
      <c r="AK77">
        <v>25</v>
      </c>
      <c r="AL77">
        <v>7.82</v>
      </c>
      <c r="AM77">
        <v>15.2</v>
      </c>
      <c r="AN77">
        <v>0.68</v>
      </c>
      <c r="AO77">
        <v>0</v>
      </c>
      <c r="AP77">
        <v>0</v>
      </c>
      <c r="AQ77">
        <v>47.97</v>
      </c>
      <c r="AR77">
        <v>4.24</v>
      </c>
      <c r="AS77">
        <v>23.27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2663.1400000000003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656.7</v>
      </c>
      <c r="L78">
        <v>417.83</v>
      </c>
      <c r="M78">
        <v>88.44</v>
      </c>
      <c r="N78">
        <v>114.16</v>
      </c>
      <c r="O78">
        <v>59.75</v>
      </c>
      <c r="P78">
        <v>134.28</v>
      </c>
      <c r="Q78">
        <v>19.21</v>
      </c>
      <c r="R78">
        <v>40.75</v>
      </c>
      <c r="S78">
        <v>25.38</v>
      </c>
      <c r="T78">
        <v>0</v>
      </c>
      <c r="U78">
        <v>402.56</v>
      </c>
      <c r="V78">
        <v>20</v>
      </c>
      <c r="W78">
        <v>43.77</v>
      </c>
      <c r="X78">
        <v>142.56</v>
      </c>
      <c r="Y78">
        <v>0</v>
      </c>
      <c r="Z78">
        <v>18.8</v>
      </c>
      <c r="AA78">
        <v>27.01</v>
      </c>
      <c r="AB78">
        <v>37.979999999999997</v>
      </c>
      <c r="AC78">
        <v>27.94</v>
      </c>
      <c r="AD78">
        <v>26.35</v>
      </c>
      <c r="AE78">
        <v>47.52</v>
      </c>
      <c r="AF78">
        <v>37.54</v>
      </c>
      <c r="AG78">
        <v>18.78</v>
      </c>
      <c r="AH78">
        <v>112.42</v>
      </c>
      <c r="AI78">
        <v>0</v>
      </c>
      <c r="AJ78">
        <v>0</v>
      </c>
      <c r="AK78">
        <v>25</v>
      </c>
      <c r="AL78">
        <v>7.82</v>
      </c>
      <c r="AM78">
        <v>15.2</v>
      </c>
      <c r="AN78">
        <v>0.68</v>
      </c>
      <c r="AO78">
        <v>0</v>
      </c>
      <c r="AP78">
        <v>0</v>
      </c>
      <c r="AQ78">
        <v>47.97</v>
      </c>
      <c r="AR78">
        <v>4.24</v>
      </c>
      <c r="AS78">
        <v>23.27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2663.1400000000003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656.7</v>
      </c>
      <c r="L79">
        <v>417.83</v>
      </c>
      <c r="M79">
        <v>88.44</v>
      </c>
      <c r="N79">
        <v>114.16</v>
      </c>
      <c r="O79">
        <v>59.75</v>
      </c>
      <c r="P79">
        <v>134.28</v>
      </c>
      <c r="Q79">
        <v>19.21</v>
      </c>
      <c r="R79">
        <v>40.75</v>
      </c>
      <c r="S79">
        <v>25.38</v>
      </c>
      <c r="T79">
        <v>0</v>
      </c>
      <c r="U79">
        <v>402.56</v>
      </c>
      <c r="V79">
        <v>20</v>
      </c>
      <c r="W79">
        <v>43.77</v>
      </c>
      <c r="X79">
        <v>142.56</v>
      </c>
      <c r="Y79">
        <v>0</v>
      </c>
      <c r="Z79">
        <v>2.11</v>
      </c>
      <c r="AA79">
        <v>27.01</v>
      </c>
      <c r="AB79">
        <v>37.979999999999997</v>
      </c>
      <c r="AC79">
        <v>1.84</v>
      </c>
      <c r="AD79">
        <v>26.35</v>
      </c>
      <c r="AE79">
        <v>31.68</v>
      </c>
      <c r="AF79">
        <v>25.59</v>
      </c>
      <c r="AG79">
        <v>18.78</v>
      </c>
      <c r="AH79">
        <v>71.010000000000005</v>
      </c>
      <c r="AI79">
        <v>3.67</v>
      </c>
      <c r="AJ79">
        <v>0</v>
      </c>
      <c r="AK79">
        <v>25</v>
      </c>
      <c r="AL79">
        <v>7.82</v>
      </c>
      <c r="AM79">
        <v>15.2</v>
      </c>
      <c r="AN79">
        <v>0.68</v>
      </c>
      <c r="AO79">
        <v>0</v>
      </c>
      <c r="AP79">
        <v>0</v>
      </c>
      <c r="AQ79">
        <v>47.97</v>
      </c>
      <c r="AR79">
        <v>4.24</v>
      </c>
      <c r="AS79">
        <v>23.27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2554.8200000000006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656.7</v>
      </c>
      <c r="L80">
        <v>417.83</v>
      </c>
      <c r="M80">
        <v>88.44</v>
      </c>
      <c r="N80">
        <v>114.16</v>
      </c>
      <c r="O80">
        <v>59.75</v>
      </c>
      <c r="P80">
        <v>134.28</v>
      </c>
      <c r="Q80">
        <v>19.21</v>
      </c>
      <c r="R80">
        <v>40.75</v>
      </c>
      <c r="S80">
        <v>25.38</v>
      </c>
      <c r="T80">
        <v>0</v>
      </c>
      <c r="U80">
        <v>402.56</v>
      </c>
      <c r="V80">
        <v>20</v>
      </c>
      <c r="W80">
        <v>43.77</v>
      </c>
      <c r="X80">
        <v>142.56</v>
      </c>
      <c r="Y80">
        <v>0</v>
      </c>
      <c r="Z80">
        <v>0</v>
      </c>
      <c r="AA80">
        <v>13.51</v>
      </c>
      <c r="AB80">
        <v>12.66</v>
      </c>
      <c r="AC80">
        <v>0</v>
      </c>
      <c r="AD80">
        <v>17.57</v>
      </c>
      <c r="AE80">
        <v>15.84</v>
      </c>
      <c r="AF80">
        <v>17.059999999999999</v>
      </c>
      <c r="AG80">
        <v>18.78</v>
      </c>
      <c r="AH80">
        <v>58.26</v>
      </c>
      <c r="AI80">
        <v>15.9</v>
      </c>
      <c r="AJ80">
        <v>0</v>
      </c>
      <c r="AK80">
        <v>25</v>
      </c>
      <c r="AL80">
        <v>7.82</v>
      </c>
      <c r="AM80">
        <v>15.2</v>
      </c>
      <c r="AN80">
        <v>0.68</v>
      </c>
      <c r="AO80">
        <v>0</v>
      </c>
      <c r="AP80">
        <v>0</v>
      </c>
      <c r="AQ80">
        <v>35.97</v>
      </c>
      <c r="AR80">
        <v>25.46</v>
      </c>
      <c r="AS80">
        <v>23.27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2487.6000000000008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656.7</v>
      </c>
      <c r="L81">
        <v>417.83</v>
      </c>
      <c r="M81">
        <v>88.44</v>
      </c>
      <c r="N81">
        <v>114.16</v>
      </c>
      <c r="O81">
        <v>59.75</v>
      </c>
      <c r="P81">
        <v>131.33000000000001</v>
      </c>
      <c r="Q81">
        <v>19.510000000000002</v>
      </c>
      <c r="R81">
        <v>40.75</v>
      </c>
      <c r="S81">
        <v>25.38</v>
      </c>
      <c r="T81">
        <v>0</v>
      </c>
      <c r="U81">
        <v>402.56</v>
      </c>
      <c r="V81">
        <v>20</v>
      </c>
      <c r="W81">
        <v>43.77</v>
      </c>
      <c r="X81">
        <v>142.56</v>
      </c>
      <c r="Y81">
        <v>0</v>
      </c>
      <c r="Z81">
        <v>0</v>
      </c>
      <c r="AA81">
        <v>13.51</v>
      </c>
      <c r="AB81">
        <v>0</v>
      </c>
      <c r="AC81">
        <v>0</v>
      </c>
      <c r="AD81">
        <v>7.61</v>
      </c>
      <c r="AE81">
        <v>15.84</v>
      </c>
      <c r="AF81">
        <v>17.059999999999999</v>
      </c>
      <c r="AG81">
        <v>18.78</v>
      </c>
      <c r="AH81">
        <v>40.06</v>
      </c>
      <c r="AI81">
        <v>15.9</v>
      </c>
      <c r="AJ81">
        <v>0</v>
      </c>
      <c r="AK81">
        <v>25</v>
      </c>
      <c r="AL81">
        <v>7.82</v>
      </c>
      <c r="AM81">
        <v>15.2</v>
      </c>
      <c r="AN81">
        <v>0.68</v>
      </c>
      <c r="AO81">
        <v>0</v>
      </c>
      <c r="AP81">
        <v>0</v>
      </c>
      <c r="AQ81">
        <v>23.98</v>
      </c>
      <c r="AR81">
        <v>25.46</v>
      </c>
      <c r="AS81">
        <v>23.27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2432.1400000000008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656.7</v>
      </c>
      <c r="L82">
        <v>417.83</v>
      </c>
      <c r="M82">
        <v>88.44</v>
      </c>
      <c r="N82">
        <v>114.16</v>
      </c>
      <c r="O82">
        <v>59.75</v>
      </c>
      <c r="P82">
        <v>131.33000000000001</v>
      </c>
      <c r="Q82">
        <v>19.510000000000002</v>
      </c>
      <c r="R82">
        <v>40.75</v>
      </c>
      <c r="S82">
        <v>25.38</v>
      </c>
      <c r="T82">
        <v>0</v>
      </c>
      <c r="U82">
        <v>402.56</v>
      </c>
      <c r="V82">
        <v>20</v>
      </c>
      <c r="W82">
        <v>43.77</v>
      </c>
      <c r="X82">
        <v>142.56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15.84</v>
      </c>
      <c r="AF82">
        <v>8.5299999999999994</v>
      </c>
      <c r="AG82">
        <v>18.78</v>
      </c>
      <c r="AH82">
        <v>19.670000000000002</v>
      </c>
      <c r="AI82">
        <v>15.9</v>
      </c>
      <c r="AJ82">
        <v>0</v>
      </c>
      <c r="AK82">
        <v>25</v>
      </c>
      <c r="AL82">
        <v>7.82</v>
      </c>
      <c r="AM82">
        <v>15.2</v>
      </c>
      <c r="AN82">
        <v>0.68</v>
      </c>
      <c r="AO82">
        <v>0</v>
      </c>
      <c r="AP82">
        <v>0</v>
      </c>
      <c r="AQ82">
        <v>23.98</v>
      </c>
      <c r="AR82">
        <v>25.46</v>
      </c>
      <c r="AS82">
        <v>23.27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2382.1000000000008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580.97</v>
      </c>
      <c r="L83">
        <v>417.83</v>
      </c>
      <c r="M83">
        <v>88.44</v>
      </c>
      <c r="N83">
        <v>114.16</v>
      </c>
      <c r="O83">
        <v>59.75</v>
      </c>
      <c r="P83">
        <v>131.33000000000001</v>
      </c>
      <c r="Q83">
        <v>19.510000000000002</v>
      </c>
      <c r="R83">
        <v>40.75</v>
      </c>
      <c r="S83">
        <v>25.38</v>
      </c>
      <c r="T83">
        <v>0</v>
      </c>
      <c r="U83">
        <v>402.56</v>
      </c>
      <c r="V83">
        <v>20</v>
      </c>
      <c r="W83">
        <v>43.77</v>
      </c>
      <c r="X83">
        <v>142.56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15.84</v>
      </c>
      <c r="AF83">
        <v>8.5299999999999994</v>
      </c>
      <c r="AG83">
        <v>18.78</v>
      </c>
      <c r="AH83">
        <v>0</v>
      </c>
      <c r="AI83">
        <v>15.9</v>
      </c>
      <c r="AJ83">
        <v>0</v>
      </c>
      <c r="AK83">
        <v>25</v>
      </c>
      <c r="AL83">
        <v>7.82</v>
      </c>
      <c r="AM83">
        <v>15.2</v>
      </c>
      <c r="AN83">
        <v>0.68</v>
      </c>
      <c r="AO83">
        <v>0</v>
      </c>
      <c r="AP83">
        <v>0</v>
      </c>
      <c r="AQ83">
        <v>11.99</v>
      </c>
      <c r="AR83">
        <v>20.16</v>
      </c>
      <c r="AS83">
        <v>15.52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2261.6600000000003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549.25</v>
      </c>
      <c r="L84">
        <v>417.83</v>
      </c>
      <c r="M84">
        <v>88.44</v>
      </c>
      <c r="N84">
        <v>114.16</v>
      </c>
      <c r="O84">
        <v>59.75</v>
      </c>
      <c r="P84">
        <v>131.33000000000001</v>
      </c>
      <c r="Q84">
        <v>19.510000000000002</v>
      </c>
      <c r="R84">
        <v>40.75</v>
      </c>
      <c r="S84">
        <v>25.38</v>
      </c>
      <c r="T84">
        <v>0</v>
      </c>
      <c r="U84">
        <v>402.56</v>
      </c>
      <c r="V84">
        <v>20</v>
      </c>
      <c r="W84">
        <v>43.77</v>
      </c>
      <c r="X84">
        <v>142.56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15.84</v>
      </c>
      <c r="AF84">
        <v>8.5299999999999994</v>
      </c>
      <c r="AG84">
        <v>18.78</v>
      </c>
      <c r="AH84">
        <v>0</v>
      </c>
      <c r="AI84">
        <v>15.9</v>
      </c>
      <c r="AJ84">
        <v>0</v>
      </c>
      <c r="AK84">
        <v>25</v>
      </c>
      <c r="AL84">
        <v>7.82</v>
      </c>
      <c r="AM84">
        <v>15.2</v>
      </c>
      <c r="AN84">
        <v>0.68</v>
      </c>
      <c r="AO84">
        <v>0</v>
      </c>
      <c r="AP84">
        <v>0</v>
      </c>
      <c r="AQ84">
        <v>11.99</v>
      </c>
      <c r="AR84">
        <v>20.16</v>
      </c>
      <c r="AS84">
        <v>15.52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2229.94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544.44000000000005</v>
      </c>
      <c r="L85">
        <v>417.83</v>
      </c>
      <c r="M85">
        <v>88.44</v>
      </c>
      <c r="N85">
        <v>114.16</v>
      </c>
      <c r="O85">
        <v>59.75</v>
      </c>
      <c r="P85">
        <v>134.26</v>
      </c>
      <c r="Q85">
        <v>19.510000000000002</v>
      </c>
      <c r="R85">
        <v>40.75</v>
      </c>
      <c r="S85">
        <v>25.38</v>
      </c>
      <c r="T85">
        <v>0</v>
      </c>
      <c r="U85">
        <v>402.56</v>
      </c>
      <c r="V85">
        <v>20</v>
      </c>
      <c r="W85">
        <v>43.77</v>
      </c>
      <c r="X85">
        <v>142.56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15.84</v>
      </c>
      <c r="AF85">
        <v>8.5299999999999994</v>
      </c>
      <c r="AG85">
        <v>18.78</v>
      </c>
      <c r="AH85">
        <v>0</v>
      </c>
      <c r="AI85">
        <v>15.9</v>
      </c>
      <c r="AJ85">
        <v>0</v>
      </c>
      <c r="AK85">
        <v>25</v>
      </c>
      <c r="AL85">
        <v>12.84</v>
      </c>
      <c r="AM85">
        <v>15.2</v>
      </c>
      <c r="AN85">
        <v>0.68</v>
      </c>
      <c r="AO85">
        <v>0</v>
      </c>
      <c r="AP85">
        <v>0</v>
      </c>
      <c r="AQ85">
        <v>11.99</v>
      </c>
      <c r="AR85">
        <v>20.16</v>
      </c>
      <c r="AS85">
        <v>15.52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2233.0800000000004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476.8</v>
      </c>
      <c r="L86">
        <v>361.14</v>
      </c>
      <c r="M86">
        <v>88.44</v>
      </c>
      <c r="N86">
        <v>114.16</v>
      </c>
      <c r="O86">
        <v>59.75</v>
      </c>
      <c r="P86">
        <v>134.28</v>
      </c>
      <c r="Q86">
        <v>19.510000000000002</v>
      </c>
      <c r="R86">
        <v>40.75</v>
      </c>
      <c r="S86">
        <v>25.38</v>
      </c>
      <c r="T86">
        <v>0</v>
      </c>
      <c r="U86">
        <v>402.56</v>
      </c>
      <c r="V86">
        <v>20</v>
      </c>
      <c r="W86">
        <v>43.77</v>
      </c>
      <c r="X86">
        <v>142.56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15.84</v>
      </c>
      <c r="AF86">
        <v>8.5299999999999994</v>
      </c>
      <c r="AG86">
        <v>18.78</v>
      </c>
      <c r="AH86">
        <v>0</v>
      </c>
      <c r="AI86">
        <v>3.43</v>
      </c>
      <c r="AJ86">
        <v>0</v>
      </c>
      <c r="AK86">
        <v>25</v>
      </c>
      <c r="AL86">
        <v>12.84</v>
      </c>
      <c r="AM86">
        <v>15.2</v>
      </c>
      <c r="AN86">
        <v>0.68</v>
      </c>
      <c r="AO86">
        <v>0</v>
      </c>
      <c r="AP86">
        <v>0</v>
      </c>
      <c r="AQ86">
        <v>0</v>
      </c>
      <c r="AR86">
        <v>20.16</v>
      </c>
      <c r="AS86">
        <v>15.52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2084.31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428.74</v>
      </c>
      <c r="L87">
        <v>280.95999999999998</v>
      </c>
      <c r="M87">
        <v>88.44</v>
      </c>
      <c r="N87">
        <v>114.16</v>
      </c>
      <c r="O87">
        <v>59.75</v>
      </c>
      <c r="P87">
        <v>131.33000000000001</v>
      </c>
      <c r="Q87">
        <v>17.07</v>
      </c>
      <c r="R87">
        <v>29.44</v>
      </c>
      <c r="S87">
        <v>25.38</v>
      </c>
      <c r="T87">
        <v>0</v>
      </c>
      <c r="U87">
        <v>402.56</v>
      </c>
      <c r="V87">
        <v>20</v>
      </c>
      <c r="W87">
        <v>43.77</v>
      </c>
      <c r="X87">
        <v>142.56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15.84</v>
      </c>
      <c r="AF87">
        <v>8.5299999999999994</v>
      </c>
      <c r="AG87">
        <v>18.78</v>
      </c>
      <c r="AH87">
        <v>0</v>
      </c>
      <c r="AI87">
        <v>0</v>
      </c>
      <c r="AJ87">
        <v>0</v>
      </c>
      <c r="AK87">
        <v>25</v>
      </c>
      <c r="AL87">
        <v>26.81</v>
      </c>
      <c r="AM87">
        <v>15.2</v>
      </c>
      <c r="AN87">
        <v>0.68</v>
      </c>
      <c r="AO87">
        <v>0</v>
      </c>
      <c r="AP87">
        <v>0</v>
      </c>
      <c r="AQ87">
        <v>0</v>
      </c>
      <c r="AR87">
        <v>20.16</v>
      </c>
      <c r="AS87">
        <v>15.52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1949.91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407.59</v>
      </c>
      <c r="L88">
        <v>230.97</v>
      </c>
      <c r="M88">
        <v>88.44</v>
      </c>
      <c r="N88">
        <v>114.16</v>
      </c>
      <c r="O88">
        <v>59.75</v>
      </c>
      <c r="P88">
        <v>131.33000000000001</v>
      </c>
      <c r="Q88">
        <v>14.21</v>
      </c>
      <c r="R88">
        <v>29.44</v>
      </c>
      <c r="S88">
        <v>25.38</v>
      </c>
      <c r="T88">
        <v>0</v>
      </c>
      <c r="U88">
        <v>402.56</v>
      </c>
      <c r="V88">
        <v>15.78</v>
      </c>
      <c r="W88">
        <v>35.15</v>
      </c>
      <c r="X88">
        <v>119.97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15.84</v>
      </c>
      <c r="AF88">
        <v>8.5299999999999994</v>
      </c>
      <c r="AG88">
        <v>18.78</v>
      </c>
      <c r="AH88">
        <v>0</v>
      </c>
      <c r="AI88">
        <v>0</v>
      </c>
      <c r="AJ88">
        <v>0</v>
      </c>
      <c r="AK88">
        <v>25</v>
      </c>
      <c r="AL88">
        <v>26.81</v>
      </c>
      <c r="AM88">
        <v>15.2</v>
      </c>
      <c r="AN88">
        <v>0.68</v>
      </c>
      <c r="AO88">
        <v>0</v>
      </c>
      <c r="AP88">
        <v>0</v>
      </c>
      <c r="AQ88">
        <v>0</v>
      </c>
      <c r="AR88">
        <v>20.16</v>
      </c>
      <c r="AS88">
        <v>15.52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1840.4800000000002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362.87</v>
      </c>
      <c r="L89">
        <v>230.97</v>
      </c>
      <c r="M89">
        <v>88.44</v>
      </c>
      <c r="N89">
        <v>114.16</v>
      </c>
      <c r="O89">
        <v>59.75</v>
      </c>
      <c r="P89">
        <v>131.33000000000001</v>
      </c>
      <c r="Q89">
        <v>14.21</v>
      </c>
      <c r="R89">
        <v>29.44</v>
      </c>
      <c r="S89">
        <v>25.38</v>
      </c>
      <c r="T89">
        <v>0</v>
      </c>
      <c r="U89">
        <v>402.56</v>
      </c>
      <c r="V89">
        <v>15.78</v>
      </c>
      <c r="W89">
        <v>35.15</v>
      </c>
      <c r="X89">
        <v>119.97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15.84</v>
      </c>
      <c r="AF89">
        <v>8.5299999999999994</v>
      </c>
      <c r="AG89">
        <v>18.78</v>
      </c>
      <c r="AH89">
        <v>0</v>
      </c>
      <c r="AI89">
        <v>0</v>
      </c>
      <c r="AJ89">
        <v>0</v>
      </c>
      <c r="AK89">
        <v>25</v>
      </c>
      <c r="AL89">
        <v>26.81</v>
      </c>
      <c r="AM89">
        <v>15.2</v>
      </c>
      <c r="AN89">
        <v>0.68</v>
      </c>
      <c r="AO89">
        <v>0</v>
      </c>
      <c r="AP89">
        <v>0</v>
      </c>
      <c r="AQ89">
        <v>0</v>
      </c>
      <c r="AR89">
        <v>20.16</v>
      </c>
      <c r="AS89">
        <v>15.52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1795.7600000000002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284.54000000000002</v>
      </c>
      <c r="L90">
        <v>230.97</v>
      </c>
      <c r="M90">
        <v>88.44</v>
      </c>
      <c r="N90">
        <v>114.16</v>
      </c>
      <c r="O90">
        <v>59.75</v>
      </c>
      <c r="P90">
        <v>131.33000000000001</v>
      </c>
      <c r="Q90">
        <v>14.21</v>
      </c>
      <c r="R90">
        <v>29.44</v>
      </c>
      <c r="S90">
        <v>25.38</v>
      </c>
      <c r="T90">
        <v>0</v>
      </c>
      <c r="U90">
        <v>402.56</v>
      </c>
      <c r="V90">
        <v>15.78</v>
      </c>
      <c r="W90">
        <v>35.15</v>
      </c>
      <c r="X90">
        <v>119.97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15.84</v>
      </c>
      <c r="AF90">
        <v>8.5299999999999994</v>
      </c>
      <c r="AG90">
        <v>18.78</v>
      </c>
      <c r="AH90">
        <v>0</v>
      </c>
      <c r="AI90">
        <v>0</v>
      </c>
      <c r="AJ90">
        <v>0</v>
      </c>
      <c r="AK90">
        <v>25</v>
      </c>
      <c r="AL90">
        <v>26.81</v>
      </c>
      <c r="AM90">
        <v>15.2</v>
      </c>
      <c r="AN90">
        <v>0.68</v>
      </c>
      <c r="AO90">
        <v>0</v>
      </c>
      <c r="AP90">
        <v>0</v>
      </c>
      <c r="AQ90">
        <v>0</v>
      </c>
      <c r="AR90">
        <v>20.16</v>
      </c>
      <c r="AS90">
        <v>15.52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1717.4300000000003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284.54000000000002</v>
      </c>
      <c r="L91">
        <v>230.97</v>
      </c>
      <c r="M91">
        <v>88.44</v>
      </c>
      <c r="N91">
        <v>114.16</v>
      </c>
      <c r="O91">
        <v>59.75</v>
      </c>
      <c r="P91">
        <v>134.26</v>
      </c>
      <c r="Q91">
        <v>14.21</v>
      </c>
      <c r="R91">
        <v>29.44</v>
      </c>
      <c r="S91">
        <v>25.38</v>
      </c>
      <c r="T91">
        <v>0</v>
      </c>
      <c r="U91">
        <v>402.56</v>
      </c>
      <c r="V91">
        <v>15.78</v>
      </c>
      <c r="W91">
        <v>35.15</v>
      </c>
      <c r="X91">
        <v>119.97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15.84</v>
      </c>
      <c r="AF91">
        <v>8.5299999999999994</v>
      </c>
      <c r="AG91">
        <v>18.78</v>
      </c>
      <c r="AH91">
        <v>0</v>
      </c>
      <c r="AI91">
        <v>0</v>
      </c>
      <c r="AJ91">
        <v>0</v>
      </c>
      <c r="AK91">
        <v>25</v>
      </c>
      <c r="AL91">
        <v>26.81</v>
      </c>
      <c r="AM91">
        <v>15.2</v>
      </c>
      <c r="AN91">
        <v>0.68</v>
      </c>
      <c r="AO91">
        <v>0</v>
      </c>
      <c r="AP91">
        <v>0.49</v>
      </c>
      <c r="AQ91">
        <v>0</v>
      </c>
      <c r="AR91">
        <v>20.16</v>
      </c>
      <c r="AS91">
        <v>15.52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1720.8500000000001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284.54000000000002</v>
      </c>
      <c r="L92">
        <v>230.97</v>
      </c>
      <c r="M92">
        <v>88.44</v>
      </c>
      <c r="N92">
        <v>114.16</v>
      </c>
      <c r="O92">
        <v>59.75</v>
      </c>
      <c r="P92">
        <v>134.28</v>
      </c>
      <c r="Q92">
        <v>14.21</v>
      </c>
      <c r="R92">
        <v>29.44</v>
      </c>
      <c r="S92">
        <v>25.38</v>
      </c>
      <c r="T92">
        <v>0</v>
      </c>
      <c r="U92">
        <v>402.56</v>
      </c>
      <c r="V92">
        <v>15.78</v>
      </c>
      <c r="W92">
        <v>35.15</v>
      </c>
      <c r="X92">
        <v>119.97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15.84</v>
      </c>
      <c r="AF92">
        <v>8.5299999999999994</v>
      </c>
      <c r="AG92">
        <v>18.78</v>
      </c>
      <c r="AH92">
        <v>0</v>
      </c>
      <c r="AI92">
        <v>0</v>
      </c>
      <c r="AJ92">
        <v>0</v>
      </c>
      <c r="AK92">
        <v>25</v>
      </c>
      <c r="AL92">
        <v>26.81</v>
      </c>
      <c r="AM92">
        <v>15.2</v>
      </c>
      <c r="AN92">
        <v>0.68</v>
      </c>
      <c r="AO92">
        <v>0</v>
      </c>
      <c r="AP92">
        <v>0.49</v>
      </c>
      <c r="AQ92">
        <v>0</v>
      </c>
      <c r="AR92">
        <v>20.16</v>
      </c>
      <c r="AS92">
        <v>15.52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1720.8700000000001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284.54000000000002</v>
      </c>
      <c r="L93">
        <v>230.97</v>
      </c>
      <c r="M93">
        <v>88.44</v>
      </c>
      <c r="N93">
        <v>114.16</v>
      </c>
      <c r="O93">
        <v>59.75</v>
      </c>
      <c r="P93">
        <v>134.28</v>
      </c>
      <c r="Q93">
        <v>14.21</v>
      </c>
      <c r="R93">
        <v>29.44</v>
      </c>
      <c r="S93">
        <v>25.38</v>
      </c>
      <c r="T93">
        <v>0</v>
      </c>
      <c r="U93">
        <v>378.51</v>
      </c>
      <c r="V93">
        <v>15.78</v>
      </c>
      <c r="W93">
        <v>35.15</v>
      </c>
      <c r="X93">
        <v>119.97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15.84</v>
      </c>
      <c r="AF93">
        <v>8.5299999999999994</v>
      </c>
      <c r="AG93">
        <v>18.78</v>
      </c>
      <c r="AH93">
        <v>0</v>
      </c>
      <c r="AI93">
        <v>0</v>
      </c>
      <c r="AJ93">
        <v>0</v>
      </c>
      <c r="AK93">
        <v>25</v>
      </c>
      <c r="AL93">
        <v>26.81</v>
      </c>
      <c r="AM93">
        <v>15.2</v>
      </c>
      <c r="AN93">
        <v>0.68</v>
      </c>
      <c r="AO93">
        <v>0</v>
      </c>
      <c r="AP93">
        <v>0.49</v>
      </c>
      <c r="AQ93">
        <v>0</v>
      </c>
      <c r="AR93">
        <v>7.43</v>
      </c>
      <c r="AS93">
        <v>15.52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1684.0900000000001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284.54000000000002</v>
      </c>
      <c r="L94">
        <v>230.97</v>
      </c>
      <c r="M94">
        <v>88.44</v>
      </c>
      <c r="N94">
        <v>114.16</v>
      </c>
      <c r="O94">
        <v>59.75</v>
      </c>
      <c r="P94">
        <v>134.28</v>
      </c>
      <c r="Q94">
        <v>14.21</v>
      </c>
      <c r="R94">
        <v>29.44</v>
      </c>
      <c r="S94">
        <v>25.38</v>
      </c>
      <c r="T94">
        <v>0</v>
      </c>
      <c r="U94">
        <v>351.47</v>
      </c>
      <c r="V94">
        <v>15.78</v>
      </c>
      <c r="W94">
        <v>35.15</v>
      </c>
      <c r="X94">
        <v>119.97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15.84</v>
      </c>
      <c r="AF94">
        <v>8.5299999999999994</v>
      </c>
      <c r="AG94">
        <v>18.78</v>
      </c>
      <c r="AH94">
        <v>0</v>
      </c>
      <c r="AI94">
        <v>0</v>
      </c>
      <c r="AJ94">
        <v>0</v>
      </c>
      <c r="AK94">
        <v>25</v>
      </c>
      <c r="AL94">
        <v>26.81</v>
      </c>
      <c r="AM94">
        <v>15.2</v>
      </c>
      <c r="AN94">
        <v>0.68</v>
      </c>
      <c r="AO94">
        <v>0</v>
      </c>
      <c r="AP94">
        <v>0.49</v>
      </c>
      <c r="AQ94">
        <v>0</v>
      </c>
      <c r="AR94">
        <v>7.43</v>
      </c>
      <c r="AS94">
        <v>15.52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1657.0500000000002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284.54000000000002</v>
      </c>
      <c r="L95">
        <v>230.97</v>
      </c>
      <c r="M95">
        <v>88.44</v>
      </c>
      <c r="N95">
        <v>114.16</v>
      </c>
      <c r="O95">
        <v>59.75</v>
      </c>
      <c r="P95">
        <v>134.28</v>
      </c>
      <c r="Q95">
        <v>16.329999999999998</v>
      </c>
      <c r="R95">
        <v>34.01</v>
      </c>
      <c r="S95">
        <v>25.38</v>
      </c>
      <c r="T95">
        <v>0</v>
      </c>
      <c r="U95">
        <v>324.44</v>
      </c>
      <c r="V95">
        <v>15.78</v>
      </c>
      <c r="W95">
        <v>35.15</v>
      </c>
      <c r="X95">
        <v>119.97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15.84</v>
      </c>
      <c r="AF95">
        <v>8.5299999999999994</v>
      </c>
      <c r="AG95">
        <v>18.78</v>
      </c>
      <c r="AH95">
        <v>0</v>
      </c>
      <c r="AI95">
        <v>0</v>
      </c>
      <c r="AJ95">
        <v>0</v>
      </c>
      <c r="AK95">
        <v>25</v>
      </c>
      <c r="AL95">
        <v>26.81</v>
      </c>
      <c r="AM95">
        <v>15.2</v>
      </c>
      <c r="AN95">
        <v>0.68</v>
      </c>
      <c r="AO95">
        <v>0</v>
      </c>
      <c r="AP95">
        <v>0.49</v>
      </c>
      <c r="AQ95">
        <v>0</v>
      </c>
      <c r="AR95">
        <v>7.43</v>
      </c>
      <c r="AS95">
        <v>15.52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1636.71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284.54000000000002</v>
      </c>
      <c r="L96">
        <v>230.97</v>
      </c>
      <c r="M96">
        <v>88.44</v>
      </c>
      <c r="N96">
        <v>114.16</v>
      </c>
      <c r="O96">
        <v>59.75</v>
      </c>
      <c r="P96">
        <v>134.28</v>
      </c>
      <c r="Q96">
        <v>16.329999999999998</v>
      </c>
      <c r="R96">
        <v>34.01</v>
      </c>
      <c r="S96">
        <v>25.38</v>
      </c>
      <c r="T96">
        <v>0</v>
      </c>
      <c r="U96">
        <v>324.44</v>
      </c>
      <c r="V96">
        <v>15.78</v>
      </c>
      <c r="W96">
        <v>35.15</v>
      </c>
      <c r="X96">
        <v>119.97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15.84</v>
      </c>
      <c r="AF96">
        <v>8.5299999999999994</v>
      </c>
      <c r="AG96">
        <v>18.78</v>
      </c>
      <c r="AH96">
        <v>0</v>
      </c>
      <c r="AI96">
        <v>0</v>
      </c>
      <c r="AJ96">
        <v>0</v>
      </c>
      <c r="AK96">
        <v>25</v>
      </c>
      <c r="AL96">
        <v>26.81</v>
      </c>
      <c r="AM96">
        <v>15.2</v>
      </c>
      <c r="AN96">
        <v>0.68</v>
      </c>
      <c r="AO96">
        <v>0</v>
      </c>
      <c r="AP96">
        <v>0.49</v>
      </c>
      <c r="AQ96">
        <v>0</v>
      </c>
      <c r="AR96">
        <v>7.43</v>
      </c>
      <c r="AS96">
        <v>15.52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1636.71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284.54000000000002</v>
      </c>
      <c r="L97">
        <v>230.97</v>
      </c>
      <c r="M97">
        <v>88.44</v>
      </c>
      <c r="N97">
        <v>114.16</v>
      </c>
      <c r="O97">
        <v>59.75</v>
      </c>
      <c r="P97">
        <v>134.28</v>
      </c>
      <c r="Q97">
        <v>16.329999999999998</v>
      </c>
      <c r="R97">
        <v>34.01</v>
      </c>
      <c r="S97">
        <v>25.38</v>
      </c>
      <c r="T97">
        <v>0</v>
      </c>
      <c r="U97">
        <v>324.44</v>
      </c>
      <c r="V97">
        <v>15.78</v>
      </c>
      <c r="W97">
        <v>35.15</v>
      </c>
      <c r="X97">
        <v>119.97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15.84</v>
      </c>
      <c r="AF97">
        <v>8.5299999999999994</v>
      </c>
      <c r="AG97">
        <v>18.78</v>
      </c>
      <c r="AH97">
        <v>0</v>
      </c>
      <c r="AI97">
        <v>0</v>
      </c>
      <c r="AJ97">
        <v>0</v>
      </c>
      <c r="AK97">
        <v>25</v>
      </c>
      <c r="AL97">
        <v>26.81</v>
      </c>
      <c r="AM97">
        <v>15.2</v>
      </c>
      <c r="AN97">
        <v>0.68</v>
      </c>
      <c r="AO97">
        <v>0</v>
      </c>
      <c r="AP97">
        <v>0.49</v>
      </c>
      <c r="AQ97">
        <v>0</v>
      </c>
      <c r="AR97">
        <v>13.79</v>
      </c>
      <c r="AS97">
        <v>15.52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1643.07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284.54000000000002</v>
      </c>
      <c r="L98">
        <v>230.97</v>
      </c>
      <c r="M98">
        <v>88.44</v>
      </c>
      <c r="N98">
        <v>114.16</v>
      </c>
      <c r="O98">
        <v>59.75</v>
      </c>
      <c r="P98">
        <v>134.28</v>
      </c>
      <c r="Q98">
        <v>16.329999999999998</v>
      </c>
      <c r="R98">
        <v>34.01</v>
      </c>
      <c r="S98">
        <v>25.38</v>
      </c>
      <c r="T98">
        <v>0</v>
      </c>
      <c r="U98">
        <v>324.44</v>
      </c>
      <c r="V98">
        <v>15.78</v>
      </c>
      <c r="W98">
        <v>35.15</v>
      </c>
      <c r="X98">
        <v>119.97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15.84</v>
      </c>
      <c r="AF98">
        <v>8.5299999999999994</v>
      </c>
      <c r="AG98">
        <v>18.78</v>
      </c>
      <c r="AH98">
        <v>0</v>
      </c>
      <c r="AI98">
        <v>0</v>
      </c>
      <c r="AJ98">
        <v>0</v>
      </c>
      <c r="AK98">
        <v>25</v>
      </c>
      <c r="AL98">
        <v>26.81</v>
      </c>
      <c r="AM98">
        <v>15.2</v>
      </c>
      <c r="AN98">
        <v>0.68</v>
      </c>
      <c r="AO98">
        <v>0</v>
      </c>
      <c r="AP98">
        <v>0.49</v>
      </c>
      <c r="AQ98">
        <v>0</v>
      </c>
      <c r="AR98">
        <v>13.79</v>
      </c>
      <c r="AS98">
        <v>15.52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1643.07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9.9523950000000081</v>
      </c>
      <c r="L99">
        <f t="shared" si="2"/>
        <v>7.2262800000000063</v>
      </c>
      <c r="M99">
        <f t="shared" si="2"/>
        <v>2.119484999999997</v>
      </c>
      <c r="N99">
        <f t="shared" si="2"/>
        <v>2.7398399999999974</v>
      </c>
      <c r="O99">
        <f t="shared" si="2"/>
        <v>1.373275</v>
      </c>
      <c r="P99">
        <f t="shared" si="2"/>
        <v>3.193010000000001</v>
      </c>
      <c r="Q99">
        <f t="shared" si="2"/>
        <v>0.37682750000000009</v>
      </c>
      <c r="R99">
        <f t="shared" si="2"/>
        <v>0.75849500000000059</v>
      </c>
      <c r="S99">
        <f t="shared" si="2"/>
        <v>0.507372500000001</v>
      </c>
      <c r="T99">
        <f t="shared" si="2"/>
        <v>0</v>
      </c>
      <c r="U99">
        <f t="shared" si="2"/>
        <v>9.56453500000001</v>
      </c>
      <c r="V99">
        <f t="shared" si="2"/>
        <v>0.43637249999999977</v>
      </c>
      <c r="W99">
        <f t="shared" si="2"/>
        <v>0.98700500000000013</v>
      </c>
      <c r="X99">
        <f t="shared" si="2"/>
        <v>3.3532499999999978</v>
      </c>
      <c r="Y99">
        <f t="shared" si="2"/>
        <v>0</v>
      </c>
      <c r="Z99">
        <f t="shared" si="2"/>
        <v>8.6992500000000056E-2</v>
      </c>
      <c r="AA99">
        <f t="shared" si="2"/>
        <v>0.12155249999999997</v>
      </c>
      <c r="AB99">
        <f t="shared" si="2"/>
        <v>0.1421425</v>
      </c>
      <c r="AC99">
        <f t="shared" si="2"/>
        <v>8.7217500000000003E-2</v>
      </c>
      <c r="AD99">
        <f t="shared" si="2"/>
        <v>8.5085000000000008E-2</v>
      </c>
      <c r="AE99">
        <f t="shared" si="2"/>
        <v>0.27323999999999993</v>
      </c>
      <c r="AF99">
        <f t="shared" si="2"/>
        <v>0.31525749999999958</v>
      </c>
      <c r="AG99">
        <f t="shared" si="2"/>
        <v>0.82208000000000081</v>
      </c>
      <c r="AH99">
        <f t="shared" si="2"/>
        <v>0.61357750000000011</v>
      </c>
      <c r="AI99">
        <f t="shared" si="2"/>
        <v>5.1250000000000011E-2</v>
      </c>
      <c r="AJ99">
        <f t="shared" si="2"/>
        <v>0</v>
      </c>
      <c r="AK99">
        <f t="shared" si="2"/>
        <v>0.6</v>
      </c>
      <c r="AL99">
        <f t="shared" si="2"/>
        <v>0.35034499999999996</v>
      </c>
      <c r="AM99">
        <f t="shared" si="2"/>
        <v>0.17730500000000007</v>
      </c>
      <c r="AN99">
        <f t="shared" si="2"/>
        <v>1.6319999999999998E-2</v>
      </c>
      <c r="AO99">
        <f t="shared" si="2"/>
        <v>0</v>
      </c>
      <c r="AP99">
        <f t="shared" si="2"/>
        <v>1.7599999999999991E-2</v>
      </c>
      <c r="AQ99">
        <f t="shared" si="2"/>
        <v>0.48352000000000023</v>
      </c>
      <c r="AR99">
        <f t="shared" si="2"/>
        <v>0.1827099999999999</v>
      </c>
      <c r="AS99">
        <f t="shared" si="2"/>
        <v>0.263515</v>
      </c>
      <c r="AT99">
        <f t="shared" si="2"/>
        <v>0.44466250000000035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47.722515000000016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45714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225.83</v>
      </c>
      <c r="C3" s="35">
        <v>86.71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35.06</v>
      </c>
      <c r="N3">
        <v>271.81</v>
      </c>
      <c r="O3">
        <v>100.15</v>
      </c>
      <c r="P3">
        <v>0.62</v>
      </c>
      <c r="Q3">
        <v>7.4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</v>
      </c>
      <c r="X3">
        <v>19.989999999999998</v>
      </c>
      <c r="Y3">
        <v>6.67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6.33</v>
      </c>
      <c r="AH3">
        <v>13.33</v>
      </c>
      <c r="AI3">
        <v>13.34</v>
      </c>
      <c r="AJ3">
        <v>26.24</v>
      </c>
      <c r="AK3">
        <v>0</v>
      </c>
      <c r="AL3">
        <v>0</v>
      </c>
    </row>
    <row r="4" spans="1:39">
      <c r="A4" t="s">
        <v>46</v>
      </c>
      <c r="B4" s="35">
        <v>194.85</v>
      </c>
      <c r="C4" s="35">
        <v>86.71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35.06</v>
      </c>
      <c r="N4">
        <v>271.81</v>
      </c>
      <c r="O4">
        <v>100.15</v>
      </c>
      <c r="P4">
        <v>0.62</v>
      </c>
      <c r="Q4">
        <v>7.4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</v>
      </c>
      <c r="X4">
        <v>19.989999999999998</v>
      </c>
      <c r="Y4">
        <v>6.67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6.33</v>
      </c>
      <c r="AH4">
        <v>13.33</v>
      </c>
      <c r="AI4">
        <v>13.34</v>
      </c>
      <c r="AJ4">
        <v>26.24</v>
      </c>
      <c r="AK4">
        <v>0</v>
      </c>
      <c r="AL4">
        <v>0</v>
      </c>
    </row>
    <row r="5" spans="1:39">
      <c r="A5" t="s">
        <v>47</v>
      </c>
      <c r="B5" s="35">
        <v>170.81</v>
      </c>
      <c r="C5" s="35">
        <v>86.71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35.06</v>
      </c>
      <c r="N5">
        <v>271.81</v>
      </c>
      <c r="O5">
        <v>100.15</v>
      </c>
      <c r="P5">
        <v>0.62</v>
      </c>
      <c r="Q5">
        <v>11.61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</v>
      </c>
      <c r="X5">
        <v>19.989999999999998</v>
      </c>
      <c r="Y5">
        <v>6.67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6.33</v>
      </c>
      <c r="AH5">
        <v>13.33</v>
      </c>
      <c r="AI5">
        <v>13.34</v>
      </c>
      <c r="AJ5">
        <v>27.25</v>
      </c>
      <c r="AK5">
        <v>0</v>
      </c>
      <c r="AL5">
        <v>0</v>
      </c>
    </row>
    <row r="6" spans="1:39">
      <c r="A6" t="s">
        <v>48</v>
      </c>
      <c r="B6" s="35">
        <v>170.81</v>
      </c>
      <c r="C6" s="35">
        <v>68.81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35.06</v>
      </c>
      <c r="N6">
        <v>271.81</v>
      </c>
      <c r="O6">
        <v>100.15</v>
      </c>
      <c r="P6">
        <v>0.62</v>
      </c>
      <c r="Q6">
        <v>12.01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</v>
      </c>
      <c r="X6">
        <v>19.989999999999998</v>
      </c>
      <c r="Y6">
        <v>6.67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6.33</v>
      </c>
      <c r="AH6">
        <v>13.33</v>
      </c>
      <c r="AI6">
        <v>13.34</v>
      </c>
      <c r="AJ6">
        <v>27.25</v>
      </c>
      <c r="AK6">
        <v>0</v>
      </c>
      <c r="AL6">
        <v>0</v>
      </c>
    </row>
    <row r="7" spans="1:39">
      <c r="A7" t="s">
        <v>49</v>
      </c>
      <c r="B7" s="35">
        <v>170.81</v>
      </c>
      <c r="C7" s="35">
        <v>68.81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35.06</v>
      </c>
      <c r="N7">
        <v>271.81</v>
      </c>
      <c r="O7">
        <v>100.15</v>
      </c>
      <c r="P7">
        <v>0.62</v>
      </c>
      <c r="Q7">
        <v>12.6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</v>
      </c>
      <c r="X7">
        <v>19.989999999999998</v>
      </c>
      <c r="Y7">
        <v>6.67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6.33</v>
      </c>
      <c r="AH7">
        <v>13.33</v>
      </c>
      <c r="AI7">
        <v>13.34</v>
      </c>
      <c r="AJ7">
        <v>27.25</v>
      </c>
      <c r="AK7">
        <v>0</v>
      </c>
      <c r="AL7">
        <v>0</v>
      </c>
    </row>
    <row r="8" spans="1:39">
      <c r="A8" t="s">
        <v>50</v>
      </c>
      <c r="B8" s="35">
        <v>170.81</v>
      </c>
      <c r="C8" s="35">
        <v>68.81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35.06</v>
      </c>
      <c r="N8">
        <v>271.81</v>
      </c>
      <c r="O8">
        <v>100.15</v>
      </c>
      <c r="P8">
        <v>0.62</v>
      </c>
      <c r="Q8">
        <v>13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</v>
      </c>
      <c r="X8">
        <v>19.989999999999998</v>
      </c>
      <c r="Y8">
        <v>6.67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6.33</v>
      </c>
      <c r="AH8">
        <v>13.33</v>
      </c>
      <c r="AI8">
        <v>13.34</v>
      </c>
      <c r="AJ8">
        <v>27.25</v>
      </c>
      <c r="AK8">
        <v>0</v>
      </c>
      <c r="AL8">
        <v>0</v>
      </c>
    </row>
    <row r="9" spans="1:39">
      <c r="A9" t="s">
        <v>51</v>
      </c>
      <c r="B9" s="35">
        <v>170.81</v>
      </c>
      <c r="C9" s="35">
        <v>68.81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35.06</v>
      </c>
      <c r="N9">
        <v>271.81</v>
      </c>
      <c r="O9">
        <v>100.15</v>
      </c>
      <c r="P9">
        <v>0.62</v>
      </c>
      <c r="Q9">
        <v>8.01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</v>
      </c>
      <c r="X9">
        <v>19.989999999999998</v>
      </c>
      <c r="Y9">
        <v>6.67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6.33</v>
      </c>
      <c r="AH9">
        <v>13.33</v>
      </c>
      <c r="AI9">
        <v>13.34</v>
      </c>
      <c r="AJ9">
        <v>27.25</v>
      </c>
      <c r="AK9">
        <v>0</v>
      </c>
      <c r="AL9">
        <v>0</v>
      </c>
    </row>
    <row r="10" spans="1:39">
      <c r="A10" t="s">
        <v>52</v>
      </c>
      <c r="B10" s="35">
        <v>170.81</v>
      </c>
      <c r="C10" s="35">
        <v>68.81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35.06</v>
      </c>
      <c r="N10">
        <v>271.81</v>
      </c>
      <c r="O10">
        <v>100.15</v>
      </c>
      <c r="P10">
        <v>0.62</v>
      </c>
      <c r="Q10">
        <v>8.01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</v>
      </c>
      <c r="X10">
        <v>19.989999999999998</v>
      </c>
      <c r="Y10">
        <v>6.67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6.33</v>
      </c>
      <c r="AH10">
        <v>13.33</v>
      </c>
      <c r="AI10">
        <v>13.34</v>
      </c>
      <c r="AJ10">
        <v>27.25</v>
      </c>
      <c r="AK10">
        <v>0</v>
      </c>
      <c r="AL10">
        <v>0</v>
      </c>
    </row>
    <row r="11" spans="1:39">
      <c r="A11" t="s">
        <v>53</v>
      </c>
      <c r="B11" s="35">
        <v>137.47</v>
      </c>
      <c r="C11" s="35">
        <v>47.1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35.06</v>
      </c>
      <c r="N11">
        <v>271.81</v>
      </c>
      <c r="O11">
        <v>71.14</v>
      </c>
      <c r="P11">
        <v>0.62</v>
      </c>
      <c r="Q11">
        <v>14.8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</v>
      </c>
      <c r="X11">
        <v>19.989999999999998</v>
      </c>
      <c r="Y11">
        <v>6.67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6.33</v>
      </c>
      <c r="AH11">
        <v>13.33</v>
      </c>
      <c r="AI11">
        <v>13.34</v>
      </c>
      <c r="AJ11">
        <v>26.24</v>
      </c>
      <c r="AK11">
        <v>0</v>
      </c>
      <c r="AL11">
        <v>0</v>
      </c>
    </row>
    <row r="12" spans="1:39">
      <c r="A12" t="s">
        <v>54</v>
      </c>
      <c r="B12" s="35">
        <v>137.47</v>
      </c>
      <c r="C12" s="35">
        <v>47.1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35.06</v>
      </c>
      <c r="N12">
        <v>271.81</v>
      </c>
      <c r="O12">
        <v>71.14</v>
      </c>
      <c r="P12">
        <v>0.62</v>
      </c>
      <c r="Q12">
        <v>15.4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</v>
      </c>
      <c r="X12">
        <v>19.989999999999998</v>
      </c>
      <c r="Y12">
        <v>6.67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6.33</v>
      </c>
      <c r="AH12">
        <v>13.33</v>
      </c>
      <c r="AI12">
        <v>13.34</v>
      </c>
      <c r="AJ12">
        <v>26.24</v>
      </c>
      <c r="AK12">
        <v>0</v>
      </c>
      <c r="AL12">
        <v>0</v>
      </c>
    </row>
    <row r="13" spans="1:39">
      <c r="A13" t="s">
        <v>55</v>
      </c>
      <c r="B13" s="35">
        <v>137.47</v>
      </c>
      <c r="C13" s="35">
        <v>47.1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35.06</v>
      </c>
      <c r="N13">
        <v>271.81</v>
      </c>
      <c r="O13">
        <v>71.14</v>
      </c>
      <c r="P13">
        <v>0.62</v>
      </c>
      <c r="Q13">
        <v>17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</v>
      </c>
      <c r="X13">
        <v>19.989999999999998</v>
      </c>
      <c r="Y13">
        <v>6.67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6.33</v>
      </c>
      <c r="AH13">
        <v>13.33</v>
      </c>
      <c r="AI13">
        <v>13.34</v>
      </c>
      <c r="AJ13">
        <v>26.24</v>
      </c>
      <c r="AK13">
        <v>0</v>
      </c>
      <c r="AL13">
        <v>0</v>
      </c>
    </row>
    <row r="14" spans="1:39">
      <c r="A14" t="s">
        <v>56</v>
      </c>
      <c r="B14" s="35">
        <v>137.47</v>
      </c>
      <c r="C14" s="35">
        <v>47.1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35.06</v>
      </c>
      <c r="N14">
        <v>271.81</v>
      </c>
      <c r="O14">
        <v>71.14</v>
      </c>
      <c r="P14">
        <v>0.62</v>
      </c>
      <c r="Q14">
        <v>17.600000000000001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</v>
      </c>
      <c r="X14">
        <v>19.989999999999998</v>
      </c>
      <c r="Y14">
        <v>6.67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6.33</v>
      </c>
      <c r="AH14">
        <v>13.33</v>
      </c>
      <c r="AI14">
        <v>13.34</v>
      </c>
      <c r="AJ14">
        <v>26.24</v>
      </c>
      <c r="AK14">
        <v>0</v>
      </c>
      <c r="AL14">
        <v>0</v>
      </c>
    </row>
    <row r="15" spans="1:39">
      <c r="A15" t="s">
        <v>57</v>
      </c>
      <c r="B15" s="35">
        <v>137.47</v>
      </c>
      <c r="C15" s="35">
        <v>47.1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35.06</v>
      </c>
      <c r="N15">
        <v>271.81</v>
      </c>
      <c r="O15">
        <v>71.14</v>
      </c>
      <c r="P15">
        <v>0.62</v>
      </c>
      <c r="Q15">
        <v>18.2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</v>
      </c>
      <c r="X15">
        <v>19.989999999999998</v>
      </c>
      <c r="Y15">
        <v>6.67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6.33</v>
      </c>
      <c r="AH15">
        <v>13.33</v>
      </c>
      <c r="AI15">
        <v>13.34</v>
      </c>
      <c r="AJ15">
        <v>26.24</v>
      </c>
      <c r="AK15">
        <v>0</v>
      </c>
      <c r="AL15">
        <v>0</v>
      </c>
    </row>
    <row r="16" spans="1:39">
      <c r="A16" t="s">
        <v>58</v>
      </c>
      <c r="B16" s="35">
        <v>137.47</v>
      </c>
      <c r="C16" s="35">
        <v>47.1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35.06</v>
      </c>
      <c r="N16">
        <v>271.81</v>
      </c>
      <c r="O16">
        <v>71.14</v>
      </c>
      <c r="P16">
        <v>0.62</v>
      </c>
      <c r="Q16">
        <v>18.8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</v>
      </c>
      <c r="X16">
        <v>19.989999999999998</v>
      </c>
      <c r="Y16">
        <v>6.67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6.33</v>
      </c>
      <c r="AH16">
        <v>13.33</v>
      </c>
      <c r="AI16">
        <v>13.34</v>
      </c>
      <c r="AJ16">
        <v>26.24</v>
      </c>
      <c r="AK16">
        <v>0</v>
      </c>
      <c r="AL16">
        <v>0</v>
      </c>
    </row>
    <row r="17" spans="1:38">
      <c r="A17" t="s">
        <v>59</v>
      </c>
      <c r="B17" s="35">
        <v>137.47</v>
      </c>
      <c r="C17" s="35">
        <v>47.1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35.06</v>
      </c>
      <c r="N17">
        <v>271.81</v>
      </c>
      <c r="O17">
        <v>71.14</v>
      </c>
      <c r="P17">
        <v>0.62</v>
      </c>
      <c r="Q17">
        <v>16.2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</v>
      </c>
      <c r="X17">
        <v>19.989999999999998</v>
      </c>
      <c r="Y17">
        <v>6.67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6.33</v>
      </c>
      <c r="AH17">
        <v>13.33</v>
      </c>
      <c r="AI17">
        <v>13.34</v>
      </c>
      <c r="AJ17">
        <v>26.24</v>
      </c>
      <c r="AK17">
        <v>0</v>
      </c>
      <c r="AL17">
        <v>0</v>
      </c>
    </row>
    <row r="18" spans="1:38">
      <c r="A18" t="s">
        <v>60</v>
      </c>
      <c r="B18" s="35">
        <v>137.47</v>
      </c>
      <c r="C18" s="35">
        <v>47.1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35.06</v>
      </c>
      <c r="N18">
        <v>271.81</v>
      </c>
      <c r="O18">
        <v>71.14</v>
      </c>
      <c r="P18">
        <v>0.62</v>
      </c>
      <c r="Q18">
        <v>16.2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</v>
      </c>
      <c r="X18">
        <v>19.989999999999998</v>
      </c>
      <c r="Y18">
        <v>6.67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6.33</v>
      </c>
      <c r="AH18">
        <v>13.33</v>
      </c>
      <c r="AI18">
        <v>13.34</v>
      </c>
      <c r="AJ18">
        <v>26.24</v>
      </c>
      <c r="AK18">
        <v>0</v>
      </c>
      <c r="AL18">
        <v>0</v>
      </c>
    </row>
    <row r="19" spans="1:38">
      <c r="A19" t="s">
        <v>61</v>
      </c>
      <c r="B19" s="35">
        <v>137.47</v>
      </c>
      <c r="C19" s="35">
        <v>47.1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35.06</v>
      </c>
      <c r="N19">
        <v>271.81</v>
      </c>
      <c r="O19">
        <v>71.14</v>
      </c>
      <c r="P19">
        <v>0.62</v>
      </c>
      <c r="Q19">
        <v>23.01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</v>
      </c>
      <c r="X19">
        <v>19.989999999999998</v>
      </c>
      <c r="Y19">
        <v>6.67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6.33</v>
      </c>
      <c r="AH19">
        <v>13.33</v>
      </c>
      <c r="AI19">
        <v>13.34</v>
      </c>
      <c r="AJ19">
        <v>26.24</v>
      </c>
      <c r="AK19">
        <v>0</v>
      </c>
      <c r="AL19">
        <v>0</v>
      </c>
    </row>
    <row r="20" spans="1:38">
      <c r="A20" t="s">
        <v>62</v>
      </c>
      <c r="B20" s="35">
        <v>177.54</v>
      </c>
      <c r="C20" s="35">
        <v>68.81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35.06</v>
      </c>
      <c r="N20">
        <v>271.81</v>
      </c>
      <c r="O20">
        <v>100.15</v>
      </c>
      <c r="P20">
        <v>0.62</v>
      </c>
      <c r="Q20">
        <v>23.41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</v>
      </c>
      <c r="X20">
        <v>19.989999999999998</v>
      </c>
      <c r="Y20">
        <v>6.67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6.33</v>
      </c>
      <c r="AH20">
        <v>13.33</v>
      </c>
      <c r="AI20">
        <v>13.34</v>
      </c>
      <c r="AJ20">
        <v>26.74</v>
      </c>
      <c r="AK20">
        <v>0</v>
      </c>
      <c r="AL20">
        <v>0</v>
      </c>
    </row>
    <row r="21" spans="1:38">
      <c r="A21" t="s">
        <v>63</v>
      </c>
      <c r="B21" s="35">
        <v>177.54</v>
      </c>
      <c r="C21" s="35">
        <v>68.81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35.06</v>
      </c>
      <c r="N21">
        <v>271.81</v>
      </c>
      <c r="O21">
        <v>100.15</v>
      </c>
      <c r="P21">
        <v>0.62</v>
      </c>
      <c r="Q21">
        <v>23.81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</v>
      </c>
      <c r="X21">
        <v>19.989999999999998</v>
      </c>
      <c r="Y21">
        <v>6.67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6.33</v>
      </c>
      <c r="AH21">
        <v>13.33</v>
      </c>
      <c r="AI21">
        <v>13.34</v>
      </c>
      <c r="AJ21">
        <v>26.74</v>
      </c>
      <c r="AK21">
        <v>0</v>
      </c>
      <c r="AL21">
        <v>0</v>
      </c>
    </row>
    <row r="22" spans="1:38">
      <c r="A22" t="s">
        <v>64</v>
      </c>
      <c r="B22" s="35">
        <v>177.54</v>
      </c>
      <c r="C22" s="35">
        <v>68.81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35.06</v>
      </c>
      <c r="N22">
        <v>271.81</v>
      </c>
      <c r="O22">
        <v>100.15</v>
      </c>
      <c r="P22">
        <v>0.62</v>
      </c>
      <c r="Q22">
        <v>24.01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</v>
      </c>
      <c r="X22">
        <v>19.989999999999998</v>
      </c>
      <c r="Y22">
        <v>6.67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6.33</v>
      </c>
      <c r="AH22">
        <v>13.33</v>
      </c>
      <c r="AI22">
        <v>13.34</v>
      </c>
      <c r="AJ22">
        <v>26.74</v>
      </c>
      <c r="AK22">
        <v>0</v>
      </c>
      <c r="AL22">
        <v>0</v>
      </c>
    </row>
    <row r="23" spans="1:38">
      <c r="A23" t="s">
        <v>65</v>
      </c>
      <c r="B23" s="35">
        <v>177.54</v>
      </c>
      <c r="C23" s="35">
        <v>68.81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32.99</v>
      </c>
      <c r="N23">
        <v>271.81</v>
      </c>
      <c r="O23">
        <v>100.15</v>
      </c>
      <c r="P23">
        <v>0.62</v>
      </c>
      <c r="Q23">
        <v>20.6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1.1599999999999999</v>
      </c>
      <c r="X23">
        <v>19.989999999999998</v>
      </c>
      <c r="Y23">
        <v>6.67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6.33</v>
      </c>
      <c r="AH23">
        <v>13.33</v>
      </c>
      <c r="AI23">
        <v>13.34</v>
      </c>
      <c r="AJ23">
        <v>26.74</v>
      </c>
      <c r="AK23">
        <v>0</v>
      </c>
      <c r="AL23">
        <v>0</v>
      </c>
    </row>
    <row r="24" spans="1:38">
      <c r="A24" t="s">
        <v>66</v>
      </c>
      <c r="B24" s="35">
        <v>168.23</v>
      </c>
      <c r="C24" s="35">
        <v>75.489999999999995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32.99</v>
      </c>
      <c r="N24">
        <v>271.81</v>
      </c>
      <c r="O24">
        <v>100.15</v>
      </c>
      <c r="P24">
        <v>0.62</v>
      </c>
      <c r="Q24">
        <v>20.8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1.1599999999999999</v>
      </c>
      <c r="X24">
        <v>19.989999999999998</v>
      </c>
      <c r="Y24">
        <v>6.67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6.33</v>
      </c>
      <c r="AH24">
        <v>13.33</v>
      </c>
      <c r="AI24">
        <v>13.34</v>
      </c>
      <c r="AJ24">
        <v>26.74</v>
      </c>
      <c r="AK24">
        <v>0</v>
      </c>
      <c r="AL24">
        <v>0</v>
      </c>
    </row>
    <row r="25" spans="1:38">
      <c r="A25" t="s">
        <v>67</v>
      </c>
      <c r="B25" s="35">
        <v>199.21</v>
      </c>
      <c r="C25" s="35">
        <v>75.489999999999995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32.99</v>
      </c>
      <c r="N25">
        <v>271.81</v>
      </c>
      <c r="O25">
        <v>100.15</v>
      </c>
      <c r="P25">
        <v>0.62</v>
      </c>
      <c r="Q25">
        <v>21.01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1.1599999999999999</v>
      </c>
      <c r="X25">
        <v>19.989999999999998</v>
      </c>
      <c r="Y25">
        <v>6.67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6.33</v>
      </c>
      <c r="AH25">
        <v>13.33</v>
      </c>
      <c r="AI25">
        <v>13.34</v>
      </c>
      <c r="AJ25">
        <v>26.74</v>
      </c>
      <c r="AK25">
        <v>0</v>
      </c>
      <c r="AL25">
        <v>0</v>
      </c>
    </row>
    <row r="26" spans="1:38">
      <c r="A26" t="s">
        <v>68</v>
      </c>
      <c r="B26" s="35">
        <v>232.56</v>
      </c>
      <c r="C26" s="35">
        <v>86.71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37.229999999999997</v>
      </c>
      <c r="N26">
        <v>271.81</v>
      </c>
      <c r="O26">
        <v>100.15</v>
      </c>
      <c r="P26">
        <v>0.62</v>
      </c>
      <c r="Q26">
        <v>21.21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1.1599999999999999</v>
      </c>
      <c r="X26">
        <v>19.989999999999998</v>
      </c>
      <c r="Y26">
        <v>6.67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6.33</v>
      </c>
      <c r="AH26">
        <v>13.33</v>
      </c>
      <c r="AI26">
        <v>13.34</v>
      </c>
      <c r="AJ26">
        <v>26.74</v>
      </c>
      <c r="AK26">
        <v>0</v>
      </c>
      <c r="AL26">
        <v>0</v>
      </c>
    </row>
    <row r="27" spans="1:38">
      <c r="A27" t="s">
        <v>69</v>
      </c>
      <c r="B27" s="35">
        <v>260.13</v>
      </c>
      <c r="C27" s="35">
        <v>86.71</v>
      </c>
      <c r="D27" s="94">
        <f t="shared" si="0"/>
        <v>0.98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41.47</v>
      </c>
      <c r="N27">
        <v>271.81</v>
      </c>
      <c r="O27">
        <v>100.15</v>
      </c>
      <c r="P27">
        <v>0.62</v>
      </c>
      <c r="Q27">
        <v>21.21</v>
      </c>
      <c r="R27" s="94">
        <v>0.12</v>
      </c>
      <c r="S27" s="94">
        <v>0</v>
      </c>
      <c r="T27" s="94">
        <v>0.86</v>
      </c>
      <c r="U27">
        <v>0.92</v>
      </c>
      <c r="V27">
        <v>0</v>
      </c>
      <c r="W27">
        <v>1.1599999999999999</v>
      </c>
      <c r="X27">
        <v>19.989999999999998</v>
      </c>
      <c r="Y27">
        <v>6.67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6.33</v>
      </c>
      <c r="AH27">
        <v>13.33</v>
      </c>
      <c r="AI27">
        <v>13.34</v>
      </c>
      <c r="AJ27">
        <v>26.74</v>
      </c>
      <c r="AK27">
        <v>0</v>
      </c>
      <c r="AL27">
        <v>0</v>
      </c>
    </row>
    <row r="28" spans="1:38">
      <c r="A28" t="s">
        <v>70</v>
      </c>
      <c r="B28" s="35">
        <v>260.13</v>
      </c>
      <c r="C28" s="35">
        <v>86.71</v>
      </c>
      <c r="D28" s="94">
        <f t="shared" si="0"/>
        <v>2.58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57.69</v>
      </c>
      <c r="N28">
        <v>271.81</v>
      </c>
      <c r="O28">
        <v>100.15</v>
      </c>
      <c r="P28">
        <v>0.62</v>
      </c>
      <c r="Q28">
        <v>21.41</v>
      </c>
      <c r="R28" s="94">
        <v>1.1100000000000001</v>
      </c>
      <c r="S28" s="94">
        <v>0</v>
      </c>
      <c r="T28" s="94">
        <v>1.47</v>
      </c>
      <c r="U28">
        <v>0.92</v>
      </c>
      <c r="V28">
        <v>0</v>
      </c>
      <c r="W28">
        <v>1.1599999999999999</v>
      </c>
      <c r="X28">
        <v>19.989999999999998</v>
      </c>
      <c r="Y28">
        <v>6.67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6.33</v>
      </c>
      <c r="AH28">
        <v>13.33</v>
      </c>
      <c r="AI28">
        <v>13.34</v>
      </c>
      <c r="AJ28">
        <v>26.24</v>
      </c>
      <c r="AK28">
        <v>0</v>
      </c>
      <c r="AL28">
        <v>0</v>
      </c>
    </row>
    <row r="29" spans="1:38">
      <c r="A29" t="s">
        <v>71</v>
      </c>
      <c r="B29" s="35">
        <v>260.13</v>
      </c>
      <c r="C29" s="35">
        <v>86.71</v>
      </c>
      <c r="D29" s="94">
        <f t="shared" si="0"/>
        <v>8.3699999999999992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57.69</v>
      </c>
      <c r="N29">
        <v>271.81</v>
      </c>
      <c r="O29">
        <v>100.15</v>
      </c>
      <c r="P29">
        <v>0.62</v>
      </c>
      <c r="Q29">
        <v>27.41</v>
      </c>
      <c r="R29" s="94">
        <v>3.78</v>
      </c>
      <c r="S29" s="94">
        <v>1</v>
      </c>
      <c r="T29" s="94">
        <v>3.59</v>
      </c>
      <c r="U29">
        <v>0.92</v>
      </c>
      <c r="V29">
        <v>0</v>
      </c>
      <c r="W29">
        <v>1.1599999999999999</v>
      </c>
      <c r="X29">
        <v>19.989999999999998</v>
      </c>
      <c r="Y29">
        <v>6.67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6.33</v>
      </c>
      <c r="AH29">
        <v>13.33</v>
      </c>
      <c r="AI29">
        <v>13.34</v>
      </c>
      <c r="AJ29">
        <v>25.23</v>
      </c>
      <c r="AK29">
        <v>0</v>
      </c>
      <c r="AL29">
        <v>0</v>
      </c>
    </row>
    <row r="30" spans="1:38">
      <c r="A30" t="s">
        <v>72</v>
      </c>
      <c r="B30" s="35">
        <v>260.13</v>
      </c>
      <c r="C30" s="35">
        <v>86.71</v>
      </c>
      <c r="D30" s="94">
        <f t="shared" si="0"/>
        <v>20.89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57.69</v>
      </c>
      <c r="N30">
        <v>271.81</v>
      </c>
      <c r="O30">
        <v>100.15</v>
      </c>
      <c r="P30">
        <v>0.62</v>
      </c>
      <c r="Q30">
        <v>27.81</v>
      </c>
      <c r="R30" s="94">
        <v>8.7899999999999991</v>
      </c>
      <c r="S30" s="94">
        <v>4</v>
      </c>
      <c r="T30" s="94">
        <v>8.1</v>
      </c>
      <c r="U30">
        <v>0.92</v>
      </c>
      <c r="V30">
        <v>1.35</v>
      </c>
      <c r="W30">
        <v>1.1599999999999999</v>
      </c>
      <c r="X30">
        <v>19.989999999999998</v>
      </c>
      <c r="Y30">
        <v>6.67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6.33</v>
      </c>
      <c r="AH30">
        <v>13.33</v>
      </c>
      <c r="AI30">
        <v>13.34</v>
      </c>
      <c r="AJ30">
        <v>25.23</v>
      </c>
      <c r="AK30">
        <v>0</v>
      </c>
      <c r="AL30">
        <v>0</v>
      </c>
    </row>
    <row r="31" spans="1:38">
      <c r="A31" t="s">
        <v>73</v>
      </c>
      <c r="B31" s="35">
        <v>260.13</v>
      </c>
      <c r="C31" s="35">
        <v>86.71</v>
      </c>
      <c r="D31" s="94">
        <f t="shared" si="0"/>
        <v>41.43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57.69</v>
      </c>
      <c r="N31">
        <v>271.81</v>
      </c>
      <c r="O31">
        <v>100.15</v>
      </c>
      <c r="P31">
        <v>0.62</v>
      </c>
      <c r="Q31">
        <v>28.21</v>
      </c>
      <c r="R31" s="94">
        <v>16.079999999999998</v>
      </c>
      <c r="S31" s="94">
        <v>10</v>
      </c>
      <c r="T31" s="94">
        <v>15.35</v>
      </c>
      <c r="U31">
        <v>0.92</v>
      </c>
      <c r="V31">
        <v>5.18</v>
      </c>
      <c r="W31">
        <v>1.1599999999999999</v>
      </c>
      <c r="X31">
        <v>19.989999999999998</v>
      </c>
      <c r="Y31">
        <v>6.67</v>
      </c>
      <c r="Z31">
        <v>6.67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6.33</v>
      </c>
      <c r="AH31">
        <v>13.33</v>
      </c>
      <c r="AI31">
        <v>13.34</v>
      </c>
      <c r="AJ31">
        <v>24.22</v>
      </c>
      <c r="AK31">
        <v>1</v>
      </c>
      <c r="AL31">
        <v>0</v>
      </c>
    </row>
    <row r="32" spans="1:38">
      <c r="A32" t="s">
        <v>74</v>
      </c>
      <c r="B32" s="35">
        <v>260.13</v>
      </c>
      <c r="C32" s="35">
        <v>86.71</v>
      </c>
      <c r="D32" s="94">
        <f t="shared" si="0"/>
        <v>61.29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57.69</v>
      </c>
      <c r="N32">
        <v>271.81</v>
      </c>
      <c r="O32">
        <v>100.15</v>
      </c>
      <c r="P32">
        <v>0.62</v>
      </c>
      <c r="Q32">
        <v>28.21</v>
      </c>
      <c r="R32" s="94">
        <v>23.15</v>
      </c>
      <c r="S32" s="94">
        <v>14.99</v>
      </c>
      <c r="T32" s="94">
        <v>23.15</v>
      </c>
      <c r="U32">
        <v>0.92</v>
      </c>
      <c r="V32">
        <v>10.210000000000001</v>
      </c>
      <c r="W32">
        <v>1.1599999999999999</v>
      </c>
      <c r="X32">
        <v>19.989999999999998</v>
      </c>
      <c r="Y32">
        <v>6.67</v>
      </c>
      <c r="Z32">
        <v>6.67</v>
      </c>
      <c r="AA32">
        <v>0.51</v>
      </c>
      <c r="AB32">
        <v>0.1</v>
      </c>
      <c r="AC32">
        <v>3</v>
      </c>
      <c r="AD32">
        <v>1</v>
      </c>
      <c r="AE32">
        <v>10</v>
      </c>
      <c r="AF32">
        <v>5</v>
      </c>
      <c r="AG32">
        <v>6.33</v>
      </c>
      <c r="AH32">
        <v>13.33</v>
      </c>
      <c r="AI32">
        <v>13.34</v>
      </c>
      <c r="AJ32">
        <v>23.72</v>
      </c>
      <c r="AK32">
        <v>4</v>
      </c>
      <c r="AL32">
        <v>1</v>
      </c>
    </row>
    <row r="33" spans="1:38">
      <c r="A33" t="s">
        <v>75</v>
      </c>
      <c r="B33" s="35">
        <v>260.13</v>
      </c>
      <c r="C33" s="35">
        <v>86.71</v>
      </c>
      <c r="D33" s="94">
        <f t="shared" si="0"/>
        <v>62.699999999999996</v>
      </c>
      <c r="E33" s="35"/>
      <c r="F33" s="35"/>
      <c r="G33" s="35"/>
      <c r="H33" s="35"/>
      <c r="I33" s="35"/>
      <c r="J33" s="38">
        <v>0.12</v>
      </c>
      <c r="K33" s="38">
        <v>0.12</v>
      </c>
      <c r="L33" s="38">
        <v>0.11</v>
      </c>
      <c r="M33">
        <v>57.69</v>
      </c>
      <c r="N33">
        <v>271.81</v>
      </c>
      <c r="O33">
        <v>100.15</v>
      </c>
      <c r="P33">
        <v>0.7</v>
      </c>
      <c r="Q33">
        <v>28.61</v>
      </c>
      <c r="R33" s="94">
        <v>20.9</v>
      </c>
      <c r="S33" s="94">
        <v>20.9</v>
      </c>
      <c r="T33" s="94">
        <v>20.9</v>
      </c>
      <c r="U33">
        <v>0.92</v>
      </c>
      <c r="V33">
        <v>15.8</v>
      </c>
      <c r="W33">
        <v>1.1599999999999999</v>
      </c>
      <c r="X33">
        <v>19.989999999999998</v>
      </c>
      <c r="Y33">
        <v>6.67</v>
      </c>
      <c r="Z33">
        <v>6.67</v>
      </c>
      <c r="AA33">
        <v>4.6100000000000003</v>
      </c>
      <c r="AB33">
        <v>0.92</v>
      </c>
      <c r="AC33">
        <v>5</v>
      </c>
      <c r="AD33">
        <v>3</v>
      </c>
      <c r="AE33">
        <v>10</v>
      </c>
      <c r="AF33">
        <v>5</v>
      </c>
      <c r="AG33">
        <v>6.33</v>
      </c>
      <c r="AH33">
        <v>13.33</v>
      </c>
      <c r="AI33">
        <v>13.34</v>
      </c>
      <c r="AJ33">
        <v>23.72</v>
      </c>
      <c r="AK33">
        <v>7</v>
      </c>
      <c r="AL33">
        <v>3</v>
      </c>
    </row>
    <row r="34" spans="1:38">
      <c r="A34" t="s">
        <v>76</v>
      </c>
      <c r="B34" s="35">
        <v>260.13</v>
      </c>
      <c r="C34" s="35">
        <v>86.71</v>
      </c>
      <c r="D34" s="94">
        <f t="shared" si="0"/>
        <v>65.699999999999989</v>
      </c>
      <c r="E34" s="35"/>
      <c r="F34" s="35"/>
      <c r="G34" s="35"/>
      <c r="H34" s="35"/>
      <c r="I34" s="35"/>
      <c r="J34" s="38">
        <v>0.52</v>
      </c>
      <c r="K34" s="38">
        <v>0.52</v>
      </c>
      <c r="L34" s="38">
        <v>0.4</v>
      </c>
      <c r="M34">
        <v>57.69</v>
      </c>
      <c r="N34">
        <v>271.81</v>
      </c>
      <c r="O34">
        <v>100.15</v>
      </c>
      <c r="P34">
        <v>0.7</v>
      </c>
      <c r="Q34">
        <v>29.42</v>
      </c>
      <c r="R34" s="94">
        <v>21.9</v>
      </c>
      <c r="S34" s="94">
        <v>21.9</v>
      </c>
      <c r="T34" s="94">
        <v>21.9</v>
      </c>
      <c r="U34">
        <v>0.92</v>
      </c>
      <c r="V34">
        <v>22.64</v>
      </c>
      <c r="W34">
        <v>1.1599999999999999</v>
      </c>
      <c r="X34">
        <v>19.989999999999998</v>
      </c>
      <c r="Y34">
        <v>6.67</v>
      </c>
      <c r="Z34">
        <v>6.67</v>
      </c>
      <c r="AA34">
        <v>11.18</v>
      </c>
      <c r="AB34">
        <v>2.23</v>
      </c>
      <c r="AC34">
        <v>8</v>
      </c>
      <c r="AD34">
        <v>5</v>
      </c>
      <c r="AE34">
        <v>13</v>
      </c>
      <c r="AF34">
        <v>7</v>
      </c>
      <c r="AG34">
        <v>6.33</v>
      </c>
      <c r="AH34">
        <v>13.33</v>
      </c>
      <c r="AI34">
        <v>13.34</v>
      </c>
      <c r="AJ34">
        <v>23.72</v>
      </c>
      <c r="AK34">
        <v>18</v>
      </c>
      <c r="AL34">
        <v>7</v>
      </c>
    </row>
    <row r="35" spans="1:38">
      <c r="A35" t="s">
        <v>77</v>
      </c>
      <c r="B35" s="35">
        <v>260.13</v>
      </c>
      <c r="C35" s="35">
        <v>86.71</v>
      </c>
      <c r="D35" s="94">
        <f t="shared" si="0"/>
        <v>68.699999999999989</v>
      </c>
      <c r="E35" s="35"/>
      <c r="F35" s="35"/>
      <c r="G35" s="35"/>
      <c r="H35" s="35"/>
      <c r="I35" s="35"/>
      <c r="J35" s="38">
        <v>1.1499999999999999</v>
      </c>
      <c r="K35" s="38">
        <v>1.1499999999999999</v>
      </c>
      <c r="L35" s="38">
        <v>0.89</v>
      </c>
      <c r="M35">
        <v>57.69</v>
      </c>
      <c r="N35">
        <v>271.81</v>
      </c>
      <c r="O35">
        <v>100.15</v>
      </c>
      <c r="P35">
        <v>0.7</v>
      </c>
      <c r="Q35">
        <v>25.61</v>
      </c>
      <c r="R35" s="94">
        <v>22.9</v>
      </c>
      <c r="S35" s="94">
        <v>22.9</v>
      </c>
      <c r="T35" s="94">
        <v>22.9</v>
      </c>
      <c r="U35">
        <v>0.92</v>
      </c>
      <c r="V35">
        <v>30.38</v>
      </c>
      <c r="W35">
        <v>1.1599999999999999</v>
      </c>
      <c r="X35">
        <v>19.989999999999998</v>
      </c>
      <c r="Y35">
        <v>6.67</v>
      </c>
      <c r="Z35">
        <v>6.67</v>
      </c>
      <c r="AA35">
        <v>19.86</v>
      </c>
      <c r="AB35">
        <v>3.97</v>
      </c>
      <c r="AC35">
        <v>13</v>
      </c>
      <c r="AD35">
        <v>7</v>
      </c>
      <c r="AE35">
        <v>15</v>
      </c>
      <c r="AF35">
        <v>7</v>
      </c>
      <c r="AG35">
        <v>6.33</v>
      </c>
      <c r="AH35">
        <v>13.33</v>
      </c>
      <c r="AI35">
        <v>13.34</v>
      </c>
      <c r="AJ35">
        <v>23.72</v>
      </c>
      <c r="AK35">
        <v>21</v>
      </c>
      <c r="AL35">
        <v>9</v>
      </c>
    </row>
    <row r="36" spans="1:38">
      <c r="A36" t="s">
        <v>78</v>
      </c>
      <c r="B36" s="35">
        <v>260.13</v>
      </c>
      <c r="C36" s="35">
        <v>86.71</v>
      </c>
      <c r="D36" s="94">
        <f t="shared" si="0"/>
        <v>68.699999999999989</v>
      </c>
      <c r="E36" s="35"/>
      <c r="F36" s="35"/>
      <c r="G36" s="35"/>
      <c r="H36" s="35"/>
      <c r="I36" s="35"/>
      <c r="J36" s="38">
        <v>2.04</v>
      </c>
      <c r="K36" s="38">
        <v>2.04</v>
      </c>
      <c r="L36" s="38">
        <v>1.58</v>
      </c>
      <c r="M36">
        <v>57.69</v>
      </c>
      <c r="N36">
        <v>271.81</v>
      </c>
      <c r="O36">
        <v>100.15</v>
      </c>
      <c r="P36">
        <v>0.7</v>
      </c>
      <c r="Q36">
        <v>26.01</v>
      </c>
      <c r="R36" s="94">
        <v>22.9</v>
      </c>
      <c r="S36" s="94">
        <v>22.9</v>
      </c>
      <c r="T36" s="94">
        <v>22.9</v>
      </c>
      <c r="U36">
        <v>0.92</v>
      </c>
      <c r="V36">
        <v>38.53</v>
      </c>
      <c r="W36">
        <v>1.1599999999999999</v>
      </c>
      <c r="X36">
        <v>19.989999999999998</v>
      </c>
      <c r="Y36">
        <v>6.67</v>
      </c>
      <c r="Z36">
        <v>6.67</v>
      </c>
      <c r="AA36">
        <v>41.69</v>
      </c>
      <c r="AB36">
        <v>8.34</v>
      </c>
      <c r="AC36">
        <v>18</v>
      </c>
      <c r="AD36">
        <v>10</v>
      </c>
      <c r="AE36">
        <v>17</v>
      </c>
      <c r="AF36">
        <v>8</v>
      </c>
      <c r="AG36">
        <v>6.33</v>
      </c>
      <c r="AH36">
        <v>13.33</v>
      </c>
      <c r="AI36">
        <v>13.34</v>
      </c>
      <c r="AJ36">
        <v>23.72</v>
      </c>
      <c r="AK36">
        <v>28</v>
      </c>
      <c r="AL36">
        <v>12</v>
      </c>
    </row>
    <row r="37" spans="1:38">
      <c r="A37" t="s">
        <v>79</v>
      </c>
      <c r="B37" s="35">
        <v>260.13</v>
      </c>
      <c r="C37" s="35">
        <v>86.71</v>
      </c>
      <c r="D37" s="94">
        <f t="shared" si="0"/>
        <v>70</v>
      </c>
      <c r="E37" s="35"/>
      <c r="F37" s="35"/>
      <c r="G37" s="35"/>
      <c r="H37" s="35"/>
      <c r="I37" s="35"/>
      <c r="J37" s="38">
        <v>3.2</v>
      </c>
      <c r="K37" s="38">
        <v>3.2</v>
      </c>
      <c r="L37" s="38">
        <v>2.46</v>
      </c>
      <c r="M37">
        <v>57.69</v>
      </c>
      <c r="N37">
        <v>271.81</v>
      </c>
      <c r="O37">
        <v>100.15</v>
      </c>
      <c r="P37">
        <v>0.7</v>
      </c>
      <c r="Q37">
        <v>26.01</v>
      </c>
      <c r="R37" s="94">
        <v>23.33</v>
      </c>
      <c r="S37" s="94">
        <v>23.34</v>
      </c>
      <c r="T37" s="94">
        <v>23.33</v>
      </c>
      <c r="U37">
        <v>0.92</v>
      </c>
      <c r="V37">
        <v>46.56</v>
      </c>
      <c r="W37">
        <v>1.1599999999999999</v>
      </c>
      <c r="X37">
        <v>19.989999999999998</v>
      </c>
      <c r="Y37">
        <v>6.67</v>
      </c>
      <c r="Z37">
        <v>6.67</v>
      </c>
      <c r="AA37">
        <v>52.77</v>
      </c>
      <c r="AB37">
        <v>10.56</v>
      </c>
      <c r="AC37">
        <v>21</v>
      </c>
      <c r="AD37">
        <v>12</v>
      </c>
      <c r="AE37">
        <v>20</v>
      </c>
      <c r="AF37">
        <v>10</v>
      </c>
      <c r="AG37">
        <v>6.33</v>
      </c>
      <c r="AH37">
        <v>13.33</v>
      </c>
      <c r="AI37">
        <v>13.34</v>
      </c>
      <c r="AJ37">
        <v>23.72</v>
      </c>
      <c r="AK37">
        <v>39</v>
      </c>
      <c r="AL37">
        <v>16</v>
      </c>
    </row>
    <row r="38" spans="1:38">
      <c r="A38" t="s">
        <v>80</v>
      </c>
      <c r="B38" s="35">
        <v>260.13</v>
      </c>
      <c r="C38" s="35">
        <v>86.71</v>
      </c>
      <c r="D38" s="94">
        <f t="shared" si="0"/>
        <v>71</v>
      </c>
      <c r="E38" s="35"/>
      <c r="F38" s="35"/>
      <c r="G38" s="35"/>
      <c r="H38" s="35"/>
      <c r="I38" s="35"/>
      <c r="J38" s="38">
        <v>4.96</v>
      </c>
      <c r="K38" s="38">
        <v>4.96</v>
      </c>
      <c r="L38" s="38">
        <v>3.83</v>
      </c>
      <c r="M38">
        <v>57.69</v>
      </c>
      <c r="N38">
        <v>271.81</v>
      </c>
      <c r="O38">
        <v>100.15</v>
      </c>
      <c r="P38">
        <v>0.7</v>
      </c>
      <c r="Q38">
        <v>26.41</v>
      </c>
      <c r="R38" s="94">
        <v>23.67</v>
      </c>
      <c r="S38" s="94">
        <v>23.66</v>
      </c>
      <c r="T38" s="94">
        <v>23.67</v>
      </c>
      <c r="U38">
        <v>0.92</v>
      </c>
      <c r="V38">
        <v>31.48</v>
      </c>
      <c r="W38">
        <v>1.1599999999999999</v>
      </c>
      <c r="X38">
        <v>19.989999999999998</v>
      </c>
      <c r="Y38">
        <v>6.67</v>
      </c>
      <c r="Z38">
        <v>6.67</v>
      </c>
      <c r="AA38">
        <v>72.87</v>
      </c>
      <c r="AB38">
        <v>14.57</v>
      </c>
      <c r="AC38">
        <v>28</v>
      </c>
      <c r="AD38">
        <v>16</v>
      </c>
      <c r="AE38">
        <v>23</v>
      </c>
      <c r="AF38">
        <v>12</v>
      </c>
      <c r="AG38">
        <v>6.33</v>
      </c>
      <c r="AH38">
        <v>13.33</v>
      </c>
      <c r="AI38">
        <v>13.34</v>
      </c>
      <c r="AJ38">
        <v>23.72</v>
      </c>
      <c r="AK38">
        <v>49</v>
      </c>
      <c r="AL38">
        <v>21</v>
      </c>
    </row>
    <row r="39" spans="1:38">
      <c r="A39" t="s">
        <v>81</v>
      </c>
      <c r="B39" s="35">
        <v>260.13</v>
      </c>
      <c r="C39" s="35">
        <v>86.71</v>
      </c>
      <c r="D39" s="94">
        <f t="shared" si="0"/>
        <v>84.6</v>
      </c>
      <c r="E39" s="35"/>
      <c r="F39" s="35"/>
      <c r="G39" s="35"/>
      <c r="H39" s="35"/>
      <c r="I39" s="35"/>
      <c r="J39" s="38">
        <v>6.27</v>
      </c>
      <c r="K39" s="38">
        <v>6.27</v>
      </c>
      <c r="L39" s="38">
        <v>4.8499999999999996</v>
      </c>
      <c r="M39">
        <v>57.69</v>
      </c>
      <c r="N39">
        <v>271.81</v>
      </c>
      <c r="O39">
        <v>100.15</v>
      </c>
      <c r="P39">
        <v>0.7</v>
      </c>
      <c r="Q39">
        <v>0</v>
      </c>
      <c r="R39" s="94">
        <v>30.47</v>
      </c>
      <c r="S39" s="94">
        <v>23.66</v>
      </c>
      <c r="T39" s="94">
        <v>30.47</v>
      </c>
      <c r="U39">
        <v>0.92</v>
      </c>
      <c r="V39">
        <v>35.700000000000003</v>
      </c>
      <c r="W39">
        <v>1.1599999999999999</v>
      </c>
      <c r="X39">
        <v>19.989999999999998</v>
      </c>
      <c r="Y39">
        <v>6.67</v>
      </c>
      <c r="Z39">
        <v>6.67</v>
      </c>
      <c r="AA39">
        <v>92</v>
      </c>
      <c r="AB39">
        <v>18.399999999999999</v>
      </c>
      <c r="AC39">
        <v>41</v>
      </c>
      <c r="AD39">
        <v>21</v>
      </c>
      <c r="AE39">
        <v>30</v>
      </c>
      <c r="AF39">
        <v>15</v>
      </c>
      <c r="AG39">
        <v>6.33</v>
      </c>
      <c r="AH39">
        <v>13.33</v>
      </c>
      <c r="AI39">
        <v>13.34</v>
      </c>
      <c r="AJ39">
        <v>0</v>
      </c>
      <c r="AK39">
        <v>63</v>
      </c>
      <c r="AL39">
        <v>27</v>
      </c>
    </row>
    <row r="40" spans="1:38">
      <c r="A40" t="s">
        <v>82</v>
      </c>
      <c r="B40" s="35">
        <v>260.13</v>
      </c>
      <c r="C40" s="35">
        <v>86.71</v>
      </c>
      <c r="D40" s="94">
        <f t="shared" si="0"/>
        <v>84.6</v>
      </c>
      <c r="E40" s="35"/>
      <c r="F40" s="35"/>
      <c r="G40" s="35"/>
      <c r="H40" s="35"/>
      <c r="I40" s="35"/>
      <c r="J40" s="38">
        <v>7.48</v>
      </c>
      <c r="K40" s="38">
        <v>7.48</v>
      </c>
      <c r="L40" s="38">
        <v>5.79</v>
      </c>
      <c r="M40">
        <v>57.69</v>
      </c>
      <c r="N40">
        <v>271.81</v>
      </c>
      <c r="O40">
        <v>100.15</v>
      </c>
      <c r="P40">
        <v>0.7</v>
      </c>
      <c r="Q40">
        <v>0</v>
      </c>
      <c r="R40" s="94">
        <v>30.47</v>
      </c>
      <c r="S40" s="94">
        <v>23.66</v>
      </c>
      <c r="T40" s="94">
        <v>30.47</v>
      </c>
      <c r="U40">
        <v>0.92</v>
      </c>
      <c r="V40">
        <v>40.19</v>
      </c>
      <c r="W40">
        <v>1.1599999999999999</v>
      </c>
      <c r="X40">
        <v>19.989999999999998</v>
      </c>
      <c r="Y40">
        <v>6.67</v>
      </c>
      <c r="Z40">
        <v>6.67</v>
      </c>
      <c r="AA40">
        <v>109.73</v>
      </c>
      <c r="AB40">
        <v>21.95</v>
      </c>
      <c r="AC40">
        <v>48</v>
      </c>
      <c r="AD40">
        <v>25</v>
      </c>
      <c r="AE40">
        <v>33</v>
      </c>
      <c r="AF40">
        <v>17</v>
      </c>
      <c r="AG40">
        <v>6.33</v>
      </c>
      <c r="AH40">
        <v>13.33</v>
      </c>
      <c r="AI40">
        <v>13.34</v>
      </c>
      <c r="AJ40">
        <v>0</v>
      </c>
      <c r="AK40">
        <v>74</v>
      </c>
      <c r="AL40">
        <v>31</v>
      </c>
    </row>
    <row r="41" spans="1:38">
      <c r="A41" t="s">
        <v>83</v>
      </c>
      <c r="B41" s="35">
        <v>260.13</v>
      </c>
      <c r="C41" s="35">
        <v>86.71</v>
      </c>
      <c r="D41" s="94">
        <f t="shared" si="0"/>
        <v>84.94</v>
      </c>
      <c r="E41" s="35"/>
      <c r="F41" s="35"/>
      <c r="G41" s="35"/>
      <c r="H41" s="35"/>
      <c r="I41" s="35"/>
      <c r="J41" s="38">
        <v>4.2</v>
      </c>
      <c r="K41" s="38">
        <v>4.2</v>
      </c>
      <c r="L41" s="38">
        <v>3.25</v>
      </c>
      <c r="M41">
        <v>57.69</v>
      </c>
      <c r="N41">
        <v>271.81</v>
      </c>
      <c r="O41">
        <v>100.15</v>
      </c>
      <c r="P41">
        <v>0.78</v>
      </c>
      <c r="Q41">
        <v>0</v>
      </c>
      <c r="R41" s="94">
        <v>30.47</v>
      </c>
      <c r="S41" s="94">
        <v>24</v>
      </c>
      <c r="T41" s="94">
        <v>30.47</v>
      </c>
      <c r="U41">
        <v>0.92</v>
      </c>
      <c r="V41">
        <v>44.59</v>
      </c>
      <c r="W41">
        <v>1.1599999999999999</v>
      </c>
      <c r="X41">
        <v>19.989999999999998</v>
      </c>
      <c r="Y41">
        <v>6.67</v>
      </c>
      <c r="Z41">
        <v>6.67</v>
      </c>
      <c r="AA41">
        <v>143.94999999999999</v>
      </c>
      <c r="AB41">
        <v>28.79</v>
      </c>
      <c r="AC41">
        <v>51</v>
      </c>
      <c r="AD41">
        <v>27</v>
      </c>
      <c r="AE41">
        <v>42</v>
      </c>
      <c r="AF41">
        <v>21</v>
      </c>
      <c r="AG41">
        <v>6.33</v>
      </c>
      <c r="AH41">
        <v>13.33</v>
      </c>
      <c r="AI41">
        <v>13.34</v>
      </c>
      <c r="AJ41">
        <v>0</v>
      </c>
      <c r="AK41">
        <v>84</v>
      </c>
      <c r="AL41">
        <v>36</v>
      </c>
    </row>
    <row r="42" spans="1:38">
      <c r="A42" t="s">
        <v>84</v>
      </c>
      <c r="B42" s="35">
        <v>260.13</v>
      </c>
      <c r="C42" s="35">
        <v>86.71</v>
      </c>
      <c r="D42" s="94">
        <f t="shared" si="0"/>
        <v>84.94</v>
      </c>
      <c r="E42" s="35"/>
      <c r="F42" s="35"/>
      <c r="G42" s="35"/>
      <c r="H42" s="35"/>
      <c r="I42" s="35"/>
      <c r="J42" s="38">
        <v>4.2</v>
      </c>
      <c r="K42" s="38">
        <v>4.2</v>
      </c>
      <c r="L42" s="38">
        <v>3.25</v>
      </c>
      <c r="M42">
        <v>57.69</v>
      </c>
      <c r="N42">
        <v>271.81</v>
      </c>
      <c r="O42">
        <v>100.15</v>
      </c>
      <c r="P42">
        <v>0.78</v>
      </c>
      <c r="Q42">
        <v>0</v>
      </c>
      <c r="R42" s="94">
        <v>30.47</v>
      </c>
      <c r="S42" s="94">
        <v>24</v>
      </c>
      <c r="T42" s="94">
        <v>30.47</v>
      </c>
      <c r="U42">
        <v>0.92</v>
      </c>
      <c r="V42">
        <v>48.8</v>
      </c>
      <c r="W42">
        <v>1.1599999999999999</v>
      </c>
      <c r="X42">
        <v>19.989999999999998</v>
      </c>
      <c r="Y42">
        <v>6.67</v>
      </c>
      <c r="Z42">
        <v>6.67</v>
      </c>
      <c r="AA42">
        <v>157.72</v>
      </c>
      <c r="AB42">
        <v>31.55</v>
      </c>
      <c r="AC42">
        <v>57</v>
      </c>
      <c r="AD42">
        <v>30</v>
      </c>
      <c r="AE42">
        <v>49</v>
      </c>
      <c r="AF42">
        <v>24</v>
      </c>
      <c r="AG42">
        <v>6.33</v>
      </c>
      <c r="AH42">
        <v>13.33</v>
      </c>
      <c r="AI42">
        <v>13.34</v>
      </c>
      <c r="AJ42">
        <v>0</v>
      </c>
      <c r="AK42">
        <v>95</v>
      </c>
      <c r="AL42">
        <v>40</v>
      </c>
    </row>
    <row r="43" spans="1:38">
      <c r="A43" t="s">
        <v>85</v>
      </c>
      <c r="B43" s="35">
        <v>260.13</v>
      </c>
      <c r="C43" s="35">
        <v>86.71</v>
      </c>
      <c r="D43" s="94">
        <f t="shared" si="0"/>
        <v>84.94</v>
      </c>
      <c r="E43" s="35"/>
      <c r="F43" s="35"/>
      <c r="G43" s="35"/>
      <c r="H43" s="35"/>
      <c r="I43" s="35"/>
      <c r="J43" s="38">
        <v>4.2</v>
      </c>
      <c r="K43" s="38">
        <v>4.2</v>
      </c>
      <c r="L43" s="38">
        <v>3.25</v>
      </c>
      <c r="M43">
        <v>53.44</v>
      </c>
      <c r="N43">
        <v>271.81</v>
      </c>
      <c r="O43">
        <v>100.15</v>
      </c>
      <c r="P43">
        <v>0.78</v>
      </c>
      <c r="Q43">
        <v>0</v>
      </c>
      <c r="R43" s="94">
        <v>30.47</v>
      </c>
      <c r="S43" s="94">
        <v>24</v>
      </c>
      <c r="T43" s="94">
        <v>30.47</v>
      </c>
      <c r="U43">
        <v>0.92</v>
      </c>
      <c r="V43">
        <v>53.65</v>
      </c>
      <c r="W43">
        <v>1.1599999999999999</v>
      </c>
      <c r="X43">
        <v>19.989999999999998</v>
      </c>
      <c r="Y43">
        <v>6.67</v>
      </c>
      <c r="Z43">
        <v>6.67</v>
      </c>
      <c r="AA43">
        <v>170.25</v>
      </c>
      <c r="AB43">
        <v>34.049999999999997</v>
      </c>
      <c r="AC43">
        <v>66</v>
      </c>
      <c r="AD43">
        <v>34</v>
      </c>
      <c r="AE43">
        <v>53</v>
      </c>
      <c r="AF43">
        <v>27</v>
      </c>
      <c r="AG43">
        <v>6.33</v>
      </c>
      <c r="AH43">
        <v>13.33</v>
      </c>
      <c r="AI43">
        <v>13.34</v>
      </c>
      <c r="AJ43">
        <v>0</v>
      </c>
      <c r="AK43">
        <v>109</v>
      </c>
      <c r="AL43">
        <v>46</v>
      </c>
    </row>
    <row r="44" spans="1:38">
      <c r="A44" t="s">
        <v>86</v>
      </c>
      <c r="B44" s="35">
        <v>260.13</v>
      </c>
      <c r="C44" s="35">
        <v>86.71</v>
      </c>
      <c r="D44" s="94">
        <f t="shared" si="0"/>
        <v>84.94</v>
      </c>
      <c r="E44" s="35"/>
      <c r="F44" s="35"/>
      <c r="G44" s="35"/>
      <c r="H44" s="35"/>
      <c r="I44" s="35"/>
      <c r="J44" s="38">
        <v>4.2</v>
      </c>
      <c r="K44" s="38">
        <v>4.2</v>
      </c>
      <c r="L44" s="38">
        <v>3.25</v>
      </c>
      <c r="M44">
        <v>49.2</v>
      </c>
      <c r="N44">
        <v>271.81</v>
      </c>
      <c r="O44">
        <v>100.15</v>
      </c>
      <c r="P44">
        <v>0.78</v>
      </c>
      <c r="Q44">
        <v>0</v>
      </c>
      <c r="R44" s="94">
        <v>30.47</v>
      </c>
      <c r="S44" s="94">
        <v>24</v>
      </c>
      <c r="T44" s="94">
        <v>30.47</v>
      </c>
      <c r="U44">
        <v>0.92</v>
      </c>
      <c r="V44">
        <v>83.71</v>
      </c>
      <c r="W44">
        <v>1.1599999999999999</v>
      </c>
      <c r="X44">
        <v>19.989999999999998</v>
      </c>
      <c r="Y44">
        <v>6.67</v>
      </c>
      <c r="Z44">
        <v>6.67</v>
      </c>
      <c r="AA44">
        <v>181.67</v>
      </c>
      <c r="AB44">
        <v>36.33</v>
      </c>
      <c r="AC44">
        <v>72</v>
      </c>
      <c r="AD44">
        <v>36</v>
      </c>
      <c r="AE44">
        <v>60</v>
      </c>
      <c r="AF44">
        <v>30</v>
      </c>
      <c r="AG44">
        <v>6.33</v>
      </c>
      <c r="AH44">
        <v>13.33</v>
      </c>
      <c r="AI44">
        <v>13.34</v>
      </c>
      <c r="AJ44">
        <v>0</v>
      </c>
      <c r="AK44">
        <v>123</v>
      </c>
      <c r="AL44">
        <v>52</v>
      </c>
    </row>
    <row r="45" spans="1:38">
      <c r="A45" t="s">
        <v>87</v>
      </c>
      <c r="B45" s="35">
        <v>224.53</v>
      </c>
      <c r="C45" s="35">
        <v>86.71</v>
      </c>
      <c r="D45" s="94">
        <f t="shared" si="0"/>
        <v>84.94</v>
      </c>
      <c r="E45" s="35"/>
      <c r="F45" s="35"/>
      <c r="G45" s="35"/>
      <c r="H45" s="35"/>
      <c r="I45" s="35"/>
      <c r="J45" s="38">
        <v>12.67</v>
      </c>
      <c r="K45" s="38">
        <v>12.67</v>
      </c>
      <c r="L45" s="38">
        <v>9.7899999999999991</v>
      </c>
      <c r="M45">
        <v>44.96</v>
      </c>
      <c r="N45">
        <v>271.81</v>
      </c>
      <c r="O45">
        <v>100.15</v>
      </c>
      <c r="P45">
        <v>0.78</v>
      </c>
      <c r="Q45">
        <v>0</v>
      </c>
      <c r="R45" s="94">
        <v>30.47</v>
      </c>
      <c r="S45" s="94">
        <v>24</v>
      </c>
      <c r="T45" s="94">
        <v>30.47</v>
      </c>
      <c r="U45">
        <v>0.92</v>
      </c>
      <c r="V45">
        <v>90.03</v>
      </c>
      <c r="W45">
        <v>1.1599999999999999</v>
      </c>
      <c r="X45">
        <v>19.989999999999998</v>
      </c>
      <c r="Y45">
        <v>6.67</v>
      </c>
      <c r="Z45">
        <v>6.67</v>
      </c>
      <c r="AA45">
        <v>193.77</v>
      </c>
      <c r="AB45">
        <v>38.76</v>
      </c>
      <c r="AC45">
        <v>74</v>
      </c>
      <c r="AD45">
        <v>36</v>
      </c>
      <c r="AE45">
        <v>60</v>
      </c>
      <c r="AF45">
        <v>30</v>
      </c>
      <c r="AG45">
        <v>6.33</v>
      </c>
      <c r="AH45">
        <v>13.33</v>
      </c>
      <c r="AI45">
        <v>13.34</v>
      </c>
      <c r="AJ45">
        <v>0</v>
      </c>
      <c r="AK45">
        <v>133</v>
      </c>
      <c r="AL45">
        <v>57</v>
      </c>
    </row>
    <row r="46" spans="1:38">
      <c r="A46" t="s">
        <v>88</v>
      </c>
      <c r="B46" s="35">
        <v>224.53</v>
      </c>
      <c r="C46" s="35">
        <v>86.71</v>
      </c>
      <c r="D46" s="94">
        <f t="shared" si="0"/>
        <v>84.94</v>
      </c>
      <c r="E46" s="35"/>
      <c r="F46" s="35"/>
      <c r="G46" s="35"/>
      <c r="H46" s="35"/>
      <c r="I46" s="35"/>
      <c r="J46" s="38">
        <v>14.77</v>
      </c>
      <c r="K46" s="38">
        <v>14.77</v>
      </c>
      <c r="L46" s="38">
        <v>11.41</v>
      </c>
      <c r="M46">
        <v>40.72</v>
      </c>
      <c r="N46">
        <v>271.81</v>
      </c>
      <c r="O46">
        <v>100.15</v>
      </c>
      <c r="P46">
        <v>0.78</v>
      </c>
      <c r="Q46">
        <v>0</v>
      </c>
      <c r="R46" s="94">
        <v>30.47</v>
      </c>
      <c r="S46" s="94">
        <v>24</v>
      </c>
      <c r="T46" s="94">
        <v>30.47</v>
      </c>
      <c r="U46">
        <v>0.92</v>
      </c>
      <c r="V46">
        <v>96.67</v>
      </c>
      <c r="W46">
        <v>1.1599999999999999</v>
      </c>
      <c r="X46">
        <v>19.989999999999998</v>
      </c>
      <c r="Y46">
        <v>6.67</v>
      </c>
      <c r="Z46">
        <v>6.67</v>
      </c>
      <c r="AA46">
        <v>203.63</v>
      </c>
      <c r="AB46">
        <v>40.729999999999997</v>
      </c>
      <c r="AC46">
        <v>78</v>
      </c>
      <c r="AD46">
        <v>38</v>
      </c>
      <c r="AE46">
        <v>63</v>
      </c>
      <c r="AF46">
        <v>32</v>
      </c>
      <c r="AG46">
        <v>6.33</v>
      </c>
      <c r="AH46">
        <v>13.33</v>
      </c>
      <c r="AI46">
        <v>13.34</v>
      </c>
      <c r="AJ46">
        <v>0</v>
      </c>
      <c r="AK46">
        <v>144</v>
      </c>
      <c r="AL46">
        <v>61</v>
      </c>
    </row>
    <row r="47" spans="1:38">
      <c r="A47" t="s">
        <v>89</v>
      </c>
      <c r="B47" s="35">
        <v>224.53</v>
      </c>
      <c r="C47" s="35">
        <v>86.71</v>
      </c>
      <c r="D47" s="94">
        <f t="shared" si="0"/>
        <v>84.94</v>
      </c>
      <c r="E47" s="35"/>
      <c r="F47" s="35"/>
      <c r="G47" s="35"/>
      <c r="H47" s="35"/>
      <c r="I47" s="35"/>
      <c r="J47" s="38">
        <v>14.77</v>
      </c>
      <c r="K47" s="38">
        <v>14.77</v>
      </c>
      <c r="L47" s="38">
        <v>11.41</v>
      </c>
      <c r="M47">
        <v>36.479999999999997</v>
      </c>
      <c r="N47">
        <v>271.81</v>
      </c>
      <c r="O47">
        <v>100.15</v>
      </c>
      <c r="P47">
        <v>0.78</v>
      </c>
      <c r="Q47">
        <v>0</v>
      </c>
      <c r="R47" s="94">
        <v>30.47</v>
      </c>
      <c r="S47" s="94">
        <v>24</v>
      </c>
      <c r="T47" s="94">
        <v>30.47</v>
      </c>
      <c r="U47">
        <v>0.92</v>
      </c>
      <c r="V47">
        <v>99.9</v>
      </c>
      <c r="W47">
        <v>1.1599999999999999</v>
      </c>
      <c r="X47">
        <v>19.989999999999998</v>
      </c>
      <c r="Y47">
        <v>6.67</v>
      </c>
      <c r="Z47">
        <v>6.67</v>
      </c>
      <c r="AA47">
        <v>234.81</v>
      </c>
      <c r="AB47">
        <v>46.96</v>
      </c>
      <c r="AC47">
        <v>80</v>
      </c>
      <c r="AD47">
        <v>39</v>
      </c>
      <c r="AE47">
        <v>70</v>
      </c>
      <c r="AF47">
        <v>35</v>
      </c>
      <c r="AG47">
        <v>6.33</v>
      </c>
      <c r="AH47">
        <v>13.33</v>
      </c>
      <c r="AI47">
        <v>13.34</v>
      </c>
      <c r="AJ47">
        <v>0</v>
      </c>
      <c r="AK47">
        <v>151</v>
      </c>
      <c r="AL47">
        <v>64</v>
      </c>
    </row>
    <row r="48" spans="1:38">
      <c r="A48" t="s">
        <v>90</v>
      </c>
      <c r="B48" s="35">
        <v>224.53</v>
      </c>
      <c r="C48" s="35">
        <v>86.71</v>
      </c>
      <c r="D48" s="94">
        <f t="shared" si="0"/>
        <v>85.94</v>
      </c>
      <c r="E48" s="35"/>
      <c r="F48" s="35"/>
      <c r="G48" s="35"/>
      <c r="H48" s="35"/>
      <c r="I48" s="35"/>
      <c r="J48" s="38">
        <v>14.77</v>
      </c>
      <c r="K48" s="38">
        <v>14.77</v>
      </c>
      <c r="L48" s="38">
        <v>11.41</v>
      </c>
      <c r="M48">
        <v>35.06</v>
      </c>
      <c r="N48">
        <v>271.81</v>
      </c>
      <c r="O48">
        <v>100.15</v>
      </c>
      <c r="P48">
        <v>0.78</v>
      </c>
      <c r="Q48">
        <v>0</v>
      </c>
      <c r="R48" s="94">
        <v>30.47</v>
      </c>
      <c r="S48" s="94">
        <v>25</v>
      </c>
      <c r="T48" s="94">
        <v>30.47</v>
      </c>
      <c r="U48">
        <v>0.92</v>
      </c>
      <c r="V48">
        <v>140.44</v>
      </c>
      <c r="W48">
        <v>1.1599999999999999</v>
      </c>
      <c r="X48">
        <v>19.989999999999998</v>
      </c>
      <c r="Y48">
        <v>6.67</v>
      </c>
      <c r="Z48">
        <v>6.67</v>
      </c>
      <c r="AA48">
        <v>235.8</v>
      </c>
      <c r="AB48">
        <v>47.16</v>
      </c>
      <c r="AC48">
        <v>80</v>
      </c>
      <c r="AD48">
        <v>40</v>
      </c>
      <c r="AE48">
        <v>72</v>
      </c>
      <c r="AF48">
        <v>36</v>
      </c>
      <c r="AG48">
        <v>6.33</v>
      </c>
      <c r="AH48">
        <v>13.33</v>
      </c>
      <c r="AI48">
        <v>13.34</v>
      </c>
      <c r="AJ48">
        <v>0</v>
      </c>
      <c r="AK48">
        <v>161</v>
      </c>
      <c r="AL48">
        <v>69</v>
      </c>
    </row>
    <row r="49" spans="1:38">
      <c r="A49" t="s">
        <v>91</v>
      </c>
      <c r="B49" s="35">
        <v>224.53</v>
      </c>
      <c r="C49" s="35">
        <v>86.71</v>
      </c>
      <c r="D49" s="94">
        <f t="shared" si="0"/>
        <v>85.94</v>
      </c>
      <c r="E49" s="35"/>
      <c r="F49" s="35"/>
      <c r="G49" s="35"/>
      <c r="H49" s="35"/>
      <c r="I49" s="35"/>
      <c r="J49" s="38">
        <v>14.77</v>
      </c>
      <c r="K49" s="38">
        <v>14.77</v>
      </c>
      <c r="L49" s="38">
        <v>11.41</v>
      </c>
      <c r="M49">
        <v>35.06</v>
      </c>
      <c r="N49">
        <v>271.81</v>
      </c>
      <c r="O49">
        <v>100.15</v>
      </c>
      <c r="P49">
        <v>0.78</v>
      </c>
      <c r="Q49">
        <v>0</v>
      </c>
      <c r="R49" s="94">
        <v>30.47</v>
      </c>
      <c r="S49" s="94">
        <v>25</v>
      </c>
      <c r="T49" s="94">
        <v>30.47</v>
      </c>
      <c r="U49">
        <v>0.92</v>
      </c>
      <c r="V49">
        <v>142.49</v>
      </c>
      <c r="W49">
        <v>1.1599999999999999</v>
      </c>
      <c r="X49">
        <v>19.989999999999998</v>
      </c>
      <c r="Y49">
        <v>6.67</v>
      </c>
      <c r="Z49">
        <v>6.67</v>
      </c>
      <c r="AA49">
        <v>235.4</v>
      </c>
      <c r="AB49">
        <v>47.08</v>
      </c>
      <c r="AC49">
        <v>80</v>
      </c>
      <c r="AD49">
        <v>41</v>
      </c>
      <c r="AE49">
        <v>57</v>
      </c>
      <c r="AF49">
        <v>28</v>
      </c>
      <c r="AG49">
        <v>6.33</v>
      </c>
      <c r="AH49">
        <v>13.33</v>
      </c>
      <c r="AI49">
        <v>13.34</v>
      </c>
      <c r="AJ49">
        <v>0</v>
      </c>
      <c r="AK49">
        <v>126</v>
      </c>
      <c r="AL49">
        <v>54</v>
      </c>
    </row>
    <row r="50" spans="1:38">
      <c r="A50" t="s">
        <v>92</v>
      </c>
      <c r="B50" s="35">
        <v>224.53</v>
      </c>
      <c r="C50" s="35">
        <v>86.71</v>
      </c>
      <c r="D50" s="94">
        <f t="shared" si="0"/>
        <v>86.1</v>
      </c>
      <c r="E50" s="35"/>
      <c r="F50" s="35"/>
      <c r="G50" s="35"/>
      <c r="H50" s="35"/>
      <c r="I50" s="35"/>
      <c r="J50" s="38">
        <v>14.77</v>
      </c>
      <c r="K50" s="38">
        <v>14.77</v>
      </c>
      <c r="L50" s="38">
        <v>11.41</v>
      </c>
      <c r="M50">
        <v>35.06</v>
      </c>
      <c r="N50">
        <v>271.81</v>
      </c>
      <c r="O50">
        <v>100.15</v>
      </c>
      <c r="P50">
        <v>0.78</v>
      </c>
      <c r="Q50">
        <v>0</v>
      </c>
      <c r="R50" s="94">
        <v>30.47</v>
      </c>
      <c r="S50" s="94">
        <v>25.16</v>
      </c>
      <c r="T50" s="94">
        <v>30.47</v>
      </c>
      <c r="U50">
        <v>0.92</v>
      </c>
      <c r="V50">
        <v>144.16999999999999</v>
      </c>
      <c r="W50">
        <v>1.1599999999999999</v>
      </c>
      <c r="X50">
        <v>19.989999999999998</v>
      </c>
      <c r="Y50">
        <v>6.67</v>
      </c>
      <c r="Z50">
        <v>6.67</v>
      </c>
      <c r="AA50">
        <v>236.31</v>
      </c>
      <c r="AB50">
        <v>47.26</v>
      </c>
      <c r="AC50">
        <v>80</v>
      </c>
      <c r="AD50">
        <v>42</v>
      </c>
      <c r="AE50">
        <v>60</v>
      </c>
      <c r="AF50">
        <v>30</v>
      </c>
      <c r="AG50">
        <v>6.33</v>
      </c>
      <c r="AH50">
        <v>13.33</v>
      </c>
      <c r="AI50">
        <v>13.34</v>
      </c>
      <c r="AJ50">
        <v>0</v>
      </c>
      <c r="AK50">
        <v>130</v>
      </c>
      <c r="AL50">
        <v>55</v>
      </c>
    </row>
    <row r="51" spans="1:38">
      <c r="A51" t="s">
        <v>93</v>
      </c>
      <c r="B51" s="35">
        <v>224.53</v>
      </c>
      <c r="C51" s="35">
        <v>76.22</v>
      </c>
      <c r="D51" s="94">
        <f t="shared" si="0"/>
        <v>87.28</v>
      </c>
      <c r="E51" s="35"/>
      <c r="F51" s="35"/>
      <c r="G51" s="35"/>
      <c r="H51" s="35"/>
      <c r="I51" s="35"/>
      <c r="J51" s="38">
        <v>14.77</v>
      </c>
      <c r="K51" s="38">
        <v>14.77</v>
      </c>
      <c r="L51" s="38">
        <v>11.41</v>
      </c>
      <c r="M51">
        <v>35.06</v>
      </c>
      <c r="N51">
        <v>271.81</v>
      </c>
      <c r="O51">
        <v>72.099999999999994</v>
      </c>
      <c r="P51">
        <v>0.78</v>
      </c>
      <c r="Q51">
        <v>0</v>
      </c>
      <c r="R51" s="94">
        <v>30.47</v>
      </c>
      <c r="S51" s="94">
        <v>26.34</v>
      </c>
      <c r="T51" s="94">
        <v>30.47</v>
      </c>
      <c r="U51">
        <v>0.92</v>
      </c>
      <c r="V51">
        <v>145.19999999999999</v>
      </c>
      <c r="W51">
        <v>1.1599999999999999</v>
      </c>
      <c r="X51">
        <v>19.989999999999998</v>
      </c>
      <c r="Y51">
        <v>6.67</v>
      </c>
      <c r="Z51">
        <v>6.67</v>
      </c>
      <c r="AA51">
        <v>236.01</v>
      </c>
      <c r="AB51">
        <v>47.2</v>
      </c>
      <c r="AC51">
        <v>82</v>
      </c>
      <c r="AD51">
        <v>42</v>
      </c>
      <c r="AE51">
        <v>57</v>
      </c>
      <c r="AF51">
        <v>28</v>
      </c>
      <c r="AG51">
        <v>6.33</v>
      </c>
      <c r="AH51">
        <v>13.33</v>
      </c>
      <c r="AI51">
        <v>13.34</v>
      </c>
      <c r="AJ51">
        <v>0</v>
      </c>
      <c r="AK51">
        <v>126</v>
      </c>
      <c r="AL51">
        <v>54</v>
      </c>
    </row>
    <row r="52" spans="1:38">
      <c r="A52" t="s">
        <v>94</v>
      </c>
      <c r="B52" s="35">
        <v>191.18</v>
      </c>
      <c r="C52" s="35">
        <v>65</v>
      </c>
      <c r="D52" s="94">
        <f t="shared" si="0"/>
        <v>87.28</v>
      </c>
      <c r="E52" s="35"/>
      <c r="F52" s="35"/>
      <c r="G52" s="35"/>
      <c r="H52" s="35"/>
      <c r="I52" s="35"/>
      <c r="J52" s="38">
        <v>14.77</v>
      </c>
      <c r="K52" s="38">
        <v>14.77</v>
      </c>
      <c r="L52" s="38">
        <v>11.41</v>
      </c>
      <c r="M52">
        <v>35.06</v>
      </c>
      <c r="N52">
        <v>271.81</v>
      </c>
      <c r="O52">
        <v>62.48</v>
      </c>
      <c r="P52">
        <v>0.78</v>
      </c>
      <c r="Q52">
        <v>0</v>
      </c>
      <c r="R52" s="94">
        <v>30.47</v>
      </c>
      <c r="S52" s="94">
        <v>26.34</v>
      </c>
      <c r="T52" s="94">
        <v>30.47</v>
      </c>
      <c r="U52">
        <v>0.92</v>
      </c>
      <c r="V52">
        <v>145.29</v>
      </c>
      <c r="W52">
        <v>1.1599999999999999</v>
      </c>
      <c r="X52">
        <v>19.989999999999998</v>
      </c>
      <c r="Y52">
        <v>6.67</v>
      </c>
      <c r="Z52">
        <v>6.67</v>
      </c>
      <c r="AA52">
        <v>235.83</v>
      </c>
      <c r="AB52">
        <v>47.17</v>
      </c>
      <c r="AC52">
        <v>82</v>
      </c>
      <c r="AD52">
        <v>42</v>
      </c>
      <c r="AE52">
        <v>57</v>
      </c>
      <c r="AF52">
        <v>28</v>
      </c>
      <c r="AG52">
        <v>6.33</v>
      </c>
      <c r="AH52">
        <v>13.33</v>
      </c>
      <c r="AI52">
        <v>13.34</v>
      </c>
      <c r="AJ52">
        <v>0</v>
      </c>
      <c r="AK52">
        <v>133</v>
      </c>
      <c r="AL52">
        <v>57</v>
      </c>
    </row>
    <row r="53" spans="1:38">
      <c r="A53" t="s">
        <v>95</v>
      </c>
      <c r="B53" s="35">
        <v>160.19999999999999</v>
      </c>
      <c r="C53" s="35">
        <v>65</v>
      </c>
      <c r="D53" s="94">
        <f t="shared" si="0"/>
        <v>87.28</v>
      </c>
      <c r="E53" s="35"/>
      <c r="F53" s="35"/>
      <c r="G53" s="35"/>
      <c r="H53" s="35"/>
      <c r="I53" s="35"/>
      <c r="J53" s="38">
        <v>14.77</v>
      </c>
      <c r="K53" s="38">
        <v>14.77</v>
      </c>
      <c r="L53" s="38">
        <v>11.41</v>
      </c>
      <c r="M53">
        <v>35.06</v>
      </c>
      <c r="N53">
        <v>271.81</v>
      </c>
      <c r="O53">
        <v>72.099999999999994</v>
      </c>
      <c r="P53">
        <v>0.62</v>
      </c>
      <c r="Q53">
        <v>0</v>
      </c>
      <c r="R53" s="94">
        <v>30.47</v>
      </c>
      <c r="S53" s="94">
        <v>26.34</v>
      </c>
      <c r="T53" s="94">
        <v>30.47</v>
      </c>
      <c r="U53">
        <v>0.92</v>
      </c>
      <c r="V53">
        <v>145.58000000000001</v>
      </c>
      <c r="W53">
        <v>1.1599999999999999</v>
      </c>
      <c r="X53">
        <v>19.989999999999998</v>
      </c>
      <c r="Y53">
        <v>6.67</v>
      </c>
      <c r="Z53">
        <v>6.67</v>
      </c>
      <c r="AA53">
        <v>235.92</v>
      </c>
      <c r="AB53">
        <v>47.18</v>
      </c>
      <c r="AC53">
        <v>88</v>
      </c>
      <c r="AD53">
        <v>45</v>
      </c>
      <c r="AE53">
        <v>63</v>
      </c>
      <c r="AF53">
        <v>32</v>
      </c>
      <c r="AG53">
        <v>6.33</v>
      </c>
      <c r="AH53">
        <v>13.33</v>
      </c>
      <c r="AI53">
        <v>13.34</v>
      </c>
      <c r="AJ53">
        <v>0</v>
      </c>
      <c r="AK53">
        <v>137</v>
      </c>
      <c r="AL53">
        <v>58</v>
      </c>
    </row>
    <row r="54" spans="1:38">
      <c r="A54" t="s">
        <v>96</v>
      </c>
      <c r="B54" s="35">
        <v>136.16999999999999</v>
      </c>
      <c r="C54" s="35">
        <v>65</v>
      </c>
      <c r="D54" s="94">
        <f t="shared" si="0"/>
        <v>87.28</v>
      </c>
      <c r="E54" s="35"/>
      <c r="F54" s="35"/>
      <c r="G54" s="35"/>
      <c r="H54" s="35"/>
      <c r="I54" s="35"/>
      <c r="J54" s="38">
        <v>13.72</v>
      </c>
      <c r="K54" s="38">
        <v>13.72</v>
      </c>
      <c r="L54" s="38">
        <v>10.6</v>
      </c>
      <c r="M54">
        <v>35.06</v>
      </c>
      <c r="N54">
        <v>230.71</v>
      </c>
      <c r="O54">
        <v>72.099999999999994</v>
      </c>
      <c r="P54">
        <v>0.62</v>
      </c>
      <c r="Q54">
        <v>0</v>
      </c>
      <c r="R54" s="94">
        <v>30.47</v>
      </c>
      <c r="S54" s="94">
        <v>26.34</v>
      </c>
      <c r="T54" s="94">
        <v>30.47</v>
      </c>
      <c r="U54">
        <v>0.92</v>
      </c>
      <c r="V54">
        <v>145.47999999999999</v>
      </c>
      <c r="W54">
        <v>1.1599999999999999</v>
      </c>
      <c r="X54">
        <v>19.989999999999998</v>
      </c>
      <c r="Y54">
        <v>6.67</v>
      </c>
      <c r="Z54">
        <v>6.67</v>
      </c>
      <c r="AA54">
        <v>235.62</v>
      </c>
      <c r="AB54">
        <v>47.13</v>
      </c>
      <c r="AC54">
        <v>88</v>
      </c>
      <c r="AD54">
        <v>45</v>
      </c>
      <c r="AE54">
        <v>63</v>
      </c>
      <c r="AF54">
        <v>32</v>
      </c>
      <c r="AG54">
        <v>6.33</v>
      </c>
      <c r="AH54">
        <v>13.33</v>
      </c>
      <c r="AI54">
        <v>13.34</v>
      </c>
      <c r="AJ54">
        <v>0</v>
      </c>
      <c r="AK54">
        <v>144</v>
      </c>
      <c r="AL54">
        <v>61</v>
      </c>
    </row>
    <row r="55" spans="1:38">
      <c r="A55" t="s">
        <v>97</v>
      </c>
      <c r="B55" s="35">
        <v>136.16999999999999</v>
      </c>
      <c r="C55" s="35">
        <v>65</v>
      </c>
      <c r="D55" s="94">
        <f t="shared" si="0"/>
        <v>87.28</v>
      </c>
      <c r="E55" s="35"/>
      <c r="F55" s="35"/>
      <c r="G55" s="35"/>
      <c r="H55" s="35"/>
      <c r="I55" s="35"/>
      <c r="J55" s="38">
        <v>11.62</v>
      </c>
      <c r="K55" s="38">
        <v>11.62</v>
      </c>
      <c r="L55" s="38">
        <v>8.98</v>
      </c>
      <c r="M55">
        <v>35.06</v>
      </c>
      <c r="N55">
        <v>192.26</v>
      </c>
      <c r="O55">
        <v>100.15</v>
      </c>
      <c r="P55">
        <v>0.62</v>
      </c>
      <c r="Q55">
        <v>0</v>
      </c>
      <c r="R55" s="94">
        <v>30.47</v>
      </c>
      <c r="S55" s="94">
        <v>26.34</v>
      </c>
      <c r="T55" s="94">
        <v>30.47</v>
      </c>
      <c r="U55">
        <v>0.92</v>
      </c>
      <c r="V55">
        <v>145.01</v>
      </c>
      <c r="W55">
        <v>1.2</v>
      </c>
      <c r="X55">
        <v>19.989999999999998</v>
      </c>
      <c r="Y55">
        <v>6.67</v>
      </c>
      <c r="Z55">
        <v>6.67</v>
      </c>
      <c r="AA55">
        <v>236.03</v>
      </c>
      <c r="AB55">
        <v>47.21</v>
      </c>
      <c r="AC55">
        <v>92</v>
      </c>
      <c r="AD55">
        <v>45</v>
      </c>
      <c r="AE55">
        <v>67</v>
      </c>
      <c r="AF55">
        <v>33</v>
      </c>
      <c r="AG55">
        <v>6.33</v>
      </c>
      <c r="AH55">
        <v>13.33</v>
      </c>
      <c r="AI55">
        <v>13.34</v>
      </c>
      <c r="AJ55">
        <v>0</v>
      </c>
      <c r="AK55">
        <v>147</v>
      </c>
      <c r="AL55">
        <v>63</v>
      </c>
    </row>
    <row r="56" spans="1:38">
      <c r="A56" t="s">
        <v>98</v>
      </c>
      <c r="B56" s="35">
        <v>136.16999999999999</v>
      </c>
      <c r="C56" s="35">
        <v>65</v>
      </c>
      <c r="D56" s="94">
        <f t="shared" si="0"/>
        <v>87.28</v>
      </c>
      <c r="E56" s="35"/>
      <c r="F56" s="35"/>
      <c r="G56" s="35"/>
      <c r="H56" s="35"/>
      <c r="I56" s="35"/>
      <c r="J56" s="38">
        <v>16.03</v>
      </c>
      <c r="K56" s="38">
        <v>16.03</v>
      </c>
      <c r="L56" s="38">
        <v>12.39</v>
      </c>
      <c r="M56">
        <v>35.06</v>
      </c>
      <c r="N56">
        <v>149.49</v>
      </c>
      <c r="O56">
        <v>100.15</v>
      </c>
      <c r="P56">
        <v>0.62</v>
      </c>
      <c r="Q56">
        <v>0</v>
      </c>
      <c r="R56" s="94">
        <v>30.47</v>
      </c>
      <c r="S56" s="94">
        <v>26.34</v>
      </c>
      <c r="T56" s="94">
        <v>30.47</v>
      </c>
      <c r="U56">
        <v>0.92</v>
      </c>
      <c r="V56">
        <v>135.69999999999999</v>
      </c>
      <c r="W56">
        <v>1.2</v>
      </c>
      <c r="X56">
        <v>19.989999999999998</v>
      </c>
      <c r="Y56">
        <v>6.67</v>
      </c>
      <c r="Z56">
        <v>6.67</v>
      </c>
      <c r="AA56">
        <v>235.94</v>
      </c>
      <c r="AB56">
        <v>47.19</v>
      </c>
      <c r="AC56">
        <v>92</v>
      </c>
      <c r="AD56">
        <v>45</v>
      </c>
      <c r="AE56">
        <v>67</v>
      </c>
      <c r="AF56">
        <v>33</v>
      </c>
      <c r="AG56">
        <v>6.33</v>
      </c>
      <c r="AH56">
        <v>13.33</v>
      </c>
      <c r="AI56">
        <v>13.34</v>
      </c>
      <c r="AJ56">
        <v>0</v>
      </c>
      <c r="AK56">
        <v>154</v>
      </c>
      <c r="AL56">
        <v>66</v>
      </c>
    </row>
    <row r="57" spans="1:38">
      <c r="A57" t="s">
        <v>99</v>
      </c>
      <c r="B57" s="35">
        <v>136.16999999999999</v>
      </c>
      <c r="C57" s="35">
        <v>65</v>
      </c>
      <c r="D57" s="94">
        <f t="shared" si="0"/>
        <v>87.28</v>
      </c>
      <c r="E57" s="35"/>
      <c r="F57" s="35"/>
      <c r="G57" s="35"/>
      <c r="H57" s="35"/>
      <c r="I57" s="35"/>
      <c r="J57" s="38">
        <v>16.03</v>
      </c>
      <c r="K57" s="38">
        <v>16.03</v>
      </c>
      <c r="L57" s="38">
        <v>12.39</v>
      </c>
      <c r="M57">
        <v>35.06</v>
      </c>
      <c r="N57">
        <v>149.49</v>
      </c>
      <c r="O57">
        <v>100.15</v>
      </c>
      <c r="P57">
        <v>0.62</v>
      </c>
      <c r="Q57">
        <v>0</v>
      </c>
      <c r="R57" s="94">
        <v>30.47</v>
      </c>
      <c r="S57" s="94">
        <v>26.34</v>
      </c>
      <c r="T57" s="94">
        <v>30.47</v>
      </c>
      <c r="U57">
        <v>0.92</v>
      </c>
      <c r="V57">
        <v>132.81</v>
      </c>
      <c r="W57">
        <v>1.2</v>
      </c>
      <c r="X57">
        <v>19.989999999999998</v>
      </c>
      <c r="Y57">
        <v>6.67</v>
      </c>
      <c r="Z57">
        <v>6.67</v>
      </c>
      <c r="AA57">
        <v>235.43</v>
      </c>
      <c r="AB57">
        <v>47.09</v>
      </c>
      <c r="AC57">
        <v>83</v>
      </c>
      <c r="AD57">
        <v>43</v>
      </c>
      <c r="AE57">
        <v>57</v>
      </c>
      <c r="AF57">
        <v>28</v>
      </c>
      <c r="AG57">
        <v>6.33</v>
      </c>
      <c r="AH57">
        <v>13.33</v>
      </c>
      <c r="AI57">
        <v>13.34</v>
      </c>
      <c r="AJ57">
        <v>0</v>
      </c>
      <c r="AK57">
        <v>126</v>
      </c>
      <c r="AL57">
        <v>54</v>
      </c>
    </row>
    <row r="58" spans="1:38">
      <c r="A58" t="s">
        <v>100</v>
      </c>
      <c r="B58" s="35">
        <v>136.16999999999999</v>
      </c>
      <c r="C58" s="35">
        <v>65</v>
      </c>
      <c r="D58" s="94">
        <f t="shared" si="0"/>
        <v>87.28</v>
      </c>
      <c r="E58" s="35"/>
      <c r="F58" s="35"/>
      <c r="G58" s="35"/>
      <c r="H58" s="35"/>
      <c r="I58" s="35"/>
      <c r="J58" s="38">
        <v>16.03</v>
      </c>
      <c r="K58" s="38">
        <v>16.03</v>
      </c>
      <c r="L58" s="38">
        <v>12.39</v>
      </c>
      <c r="M58">
        <v>35.06</v>
      </c>
      <c r="N58">
        <v>149.49</v>
      </c>
      <c r="O58">
        <v>100.15</v>
      </c>
      <c r="P58">
        <v>0.62</v>
      </c>
      <c r="Q58">
        <v>0</v>
      </c>
      <c r="R58" s="94">
        <v>30.47</v>
      </c>
      <c r="S58" s="94">
        <v>26.34</v>
      </c>
      <c r="T58" s="94">
        <v>30.47</v>
      </c>
      <c r="U58">
        <v>0.92</v>
      </c>
      <c r="V58">
        <v>128.9</v>
      </c>
      <c r="W58">
        <v>1.2</v>
      </c>
      <c r="X58">
        <v>19.989999999999998</v>
      </c>
      <c r="Y58">
        <v>6.67</v>
      </c>
      <c r="Z58">
        <v>6.67</v>
      </c>
      <c r="AA58">
        <v>235.73</v>
      </c>
      <c r="AB58">
        <v>47.15</v>
      </c>
      <c r="AC58">
        <v>83</v>
      </c>
      <c r="AD58">
        <v>42</v>
      </c>
      <c r="AE58">
        <v>57</v>
      </c>
      <c r="AF58">
        <v>28</v>
      </c>
      <c r="AG58">
        <v>6.33</v>
      </c>
      <c r="AH58">
        <v>13.33</v>
      </c>
      <c r="AI58">
        <v>13.34</v>
      </c>
      <c r="AJ58">
        <v>0</v>
      </c>
      <c r="AK58">
        <v>126</v>
      </c>
      <c r="AL58">
        <v>54</v>
      </c>
    </row>
    <row r="59" spans="1:38">
      <c r="A59" t="s">
        <v>101</v>
      </c>
      <c r="B59" s="35">
        <v>136.16999999999999</v>
      </c>
      <c r="C59" s="35">
        <v>65</v>
      </c>
      <c r="D59" s="94">
        <f t="shared" si="0"/>
        <v>87.28</v>
      </c>
      <c r="E59" s="35"/>
      <c r="F59" s="35"/>
      <c r="G59" s="35"/>
      <c r="H59" s="35"/>
      <c r="I59" s="35"/>
      <c r="J59" s="38">
        <v>16.03</v>
      </c>
      <c r="K59" s="38">
        <v>16.03</v>
      </c>
      <c r="L59" s="38">
        <v>12.39</v>
      </c>
      <c r="M59">
        <v>35.06</v>
      </c>
      <c r="N59">
        <v>149.49</v>
      </c>
      <c r="O59">
        <v>52.87</v>
      </c>
      <c r="P59">
        <v>0.62</v>
      </c>
      <c r="Q59">
        <v>0</v>
      </c>
      <c r="R59" s="94">
        <v>30.47</v>
      </c>
      <c r="S59" s="94">
        <v>26.34</v>
      </c>
      <c r="T59" s="94">
        <v>30.47</v>
      </c>
      <c r="U59">
        <v>0.92</v>
      </c>
      <c r="V59">
        <v>124.42</v>
      </c>
      <c r="W59">
        <v>1.2</v>
      </c>
      <c r="X59">
        <v>19.989999999999998</v>
      </c>
      <c r="Y59">
        <v>6.67</v>
      </c>
      <c r="Z59">
        <v>6.67</v>
      </c>
      <c r="AA59">
        <v>235.89</v>
      </c>
      <c r="AB59">
        <v>47.18</v>
      </c>
      <c r="AC59">
        <v>83</v>
      </c>
      <c r="AD59">
        <v>41</v>
      </c>
      <c r="AE59">
        <v>55</v>
      </c>
      <c r="AF59">
        <v>28</v>
      </c>
      <c r="AG59">
        <v>6.33</v>
      </c>
      <c r="AH59">
        <v>13.33</v>
      </c>
      <c r="AI59">
        <v>13.34</v>
      </c>
      <c r="AJ59">
        <v>0</v>
      </c>
      <c r="AK59">
        <v>123</v>
      </c>
      <c r="AL59">
        <v>52</v>
      </c>
    </row>
    <row r="60" spans="1:38">
      <c r="A60" t="s">
        <v>102</v>
      </c>
      <c r="B60" s="35">
        <v>136.16999999999999</v>
      </c>
      <c r="C60" s="35">
        <v>65</v>
      </c>
      <c r="D60" s="94">
        <f t="shared" si="0"/>
        <v>87.28</v>
      </c>
      <c r="E60" s="35"/>
      <c r="F60" s="35"/>
      <c r="G60" s="35"/>
      <c r="H60" s="35"/>
      <c r="I60" s="35"/>
      <c r="J60" s="38">
        <v>15.68</v>
      </c>
      <c r="K60" s="38">
        <v>15.68</v>
      </c>
      <c r="L60" s="38">
        <v>12.12</v>
      </c>
      <c r="M60">
        <v>35.06</v>
      </c>
      <c r="N60">
        <v>149.49</v>
      </c>
      <c r="O60">
        <v>52.87</v>
      </c>
      <c r="P60">
        <v>0.62</v>
      </c>
      <c r="Q60">
        <v>0</v>
      </c>
      <c r="R60" s="94">
        <v>30.47</v>
      </c>
      <c r="S60" s="94">
        <v>26.34</v>
      </c>
      <c r="T60" s="94">
        <v>30.47</v>
      </c>
      <c r="U60">
        <v>0.92</v>
      </c>
      <c r="V60">
        <v>119.49</v>
      </c>
      <c r="W60">
        <v>1.2</v>
      </c>
      <c r="X60">
        <v>19.989999999999998</v>
      </c>
      <c r="Y60">
        <v>6.67</v>
      </c>
      <c r="Z60">
        <v>6.67</v>
      </c>
      <c r="AA60">
        <v>235.47</v>
      </c>
      <c r="AB60">
        <v>47.1</v>
      </c>
      <c r="AC60">
        <v>83</v>
      </c>
      <c r="AD60">
        <v>40</v>
      </c>
      <c r="AE60">
        <v>53</v>
      </c>
      <c r="AF60">
        <v>27</v>
      </c>
      <c r="AG60">
        <v>6.33</v>
      </c>
      <c r="AH60">
        <v>13.33</v>
      </c>
      <c r="AI60">
        <v>13.34</v>
      </c>
      <c r="AJ60">
        <v>0</v>
      </c>
      <c r="AK60">
        <v>119</v>
      </c>
      <c r="AL60">
        <v>51</v>
      </c>
    </row>
    <row r="61" spans="1:38">
      <c r="A61" t="s">
        <v>103</v>
      </c>
      <c r="B61" s="35">
        <v>136.16999999999999</v>
      </c>
      <c r="C61" s="35">
        <v>47.1</v>
      </c>
      <c r="D61" s="94">
        <f t="shared" si="0"/>
        <v>87.28</v>
      </c>
      <c r="E61" s="35"/>
      <c r="F61" s="35"/>
      <c r="G61" s="35"/>
      <c r="H61" s="35"/>
      <c r="I61" s="35"/>
      <c r="J61" s="38">
        <v>15.08</v>
      </c>
      <c r="K61" s="38">
        <v>15.08</v>
      </c>
      <c r="L61" s="38">
        <v>11.66</v>
      </c>
      <c r="M61">
        <v>35.06</v>
      </c>
      <c r="N61">
        <v>149.49</v>
      </c>
      <c r="O61">
        <v>52.87</v>
      </c>
      <c r="P61">
        <v>0.62</v>
      </c>
      <c r="Q61">
        <v>0</v>
      </c>
      <c r="R61" s="94">
        <v>30.47</v>
      </c>
      <c r="S61" s="94">
        <v>26.34</v>
      </c>
      <c r="T61" s="94">
        <v>30.47</v>
      </c>
      <c r="U61">
        <v>0.92</v>
      </c>
      <c r="V61">
        <v>114.42</v>
      </c>
      <c r="W61">
        <v>1.2</v>
      </c>
      <c r="X61">
        <v>19.989999999999998</v>
      </c>
      <c r="Y61">
        <v>6.67</v>
      </c>
      <c r="Z61">
        <v>6.67</v>
      </c>
      <c r="AA61">
        <v>234.52</v>
      </c>
      <c r="AB61">
        <v>46.9</v>
      </c>
      <c r="AC61">
        <v>78</v>
      </c>
      <c r="AD61">
        <v>37</v>
      </c>
      <c r="AE61">
        <v>53</v>
      </c>
      <c r="AF61">
        <v>27</v>
      </c>
      <c r="AG61">
        <v>6.33</v>
      </c>
      <c r="AH61">
        <v>13.33</v>
      </c>
      <c r="AI61">
        <v>13.34</v>
      </c>
      <c r="AJ61">
        <v>0</v>
      </c>
      <c r="AK61">
        <v>109</v>
      </c>
      <c r="AL61">
        <v>46</v>
      </c>
    </row>
    <row r="62" spans="1:38">
      <c r="A62" t="s">
        <v>104</v>
      </c>
      <c r="B62" s="35">
        <v>136.16999999999999</v>
      </c>
      <c r="C62" s="35">
        <v>47.1</v>
      </c>
      <c r="D62" s="94">
        <f t="shared" si="0"/>
        <v>87.28</v>
      </c>
      <c r="E62" s="35"/>
      <c r="F62" s="35"/>
      <c r="G62" s="35"/>
      <c r="H62" s="35"/>
      <c r="I62" s="35"/>
      <c r="J62" s="38">
        <v>14.48</v>
      </c>
      <c r="K62" s="38">
        <v>14.48</v>
      </c>
      <c r="L62" s="38">
        <v>11.19</v>
      </c>
      <c r="M62">
        <v>35.06</v>
      </c>
      <c r="N62">
        <v>192.26</v>
      </c>
      <c r="O62">
        <v>52.87</v>
      </c>
      <c r="P62">
        <v>0.62</v>
      </c>
      <c r="Q62">
        <v>0</v>
      </c>
      <c r="R62" s="94">
        <v>30.47</v>
      </c>
      <c r="S62" s="94">
        <v>26.34</v>
      </c>
      <c r="T62" s="94">
        <v>30.47</v>
      </c>
      <c r="U62">
        <v>0.92</v>
      </c>
      <c r="V62">
        <v>108.56</v>
      </c>
      <c r="W62">
        <v>1.2</v>
      </c>
      <c r="X62">
        <v>19.989999999999998</v>
      </c>
      <c r="Y62">
        <v>6.67</v>
      </c>
      <c r="Z62">
        <v>6.67</v>
      </c>
      <c r="AA62">
        <v>225.42</v>
      </c>
      <c r="AB62">
        <v>45.08</v>
      </c>
      <c r="AC62">
        <v>77</v>
      </c>
      <c r="AD62">
        <v>36</v>
      </c>
      <c r="AE62">
        <v>52</v>
      </c>
      <c r="AF62">
        <v>26</v>
      </c>
      <c r="AG62">
        <v>6.33</v>
      </c>
      <c r="AH62">
        <v>13.33</v>
      </c>
      <c r="AI62">
        <v>13.34</v>
      </c>
      <c r="AJ62">
        <v>0</v>
      </c>
      <c r="AK62">
        <v>105</v>
      </c>
      <c r="AL62">
        <v>45</v>
      </c>
    </row>
    <row r="63" spans="1:38">
      <c r="A63" t="s">
        <v>105</v>
      </c>
      <c r="B63" s="35">
        <v>136.16999999999999</v>
      </c>
      <c r="C63" s="35">
        <v>47.1</v>
      </c>
      <c r="D63" s="94">
        <f t="shared" si="0"/>
        <v>88.44</v>
      </c>
      <c r="E63" s="35"/>
      <c r="F63" s="35"/>
      <c r="G63" s="35"/>
      <c r="H63" s="35"/>
      <c r="I63" s="35"/>
      <c r="J63" s="38">
        <v>13.7</v>
      </c>
      <c r="K63" s="38">
        <v>13.7</v>
      </c>
      <c r="L63" s="38">
        <v>10.58</v>
      </c>
      <c r="M63">
        <v>35.06</v>
      </c>
      <c r="N63">
        <v>230.71</v>
      </c>
      <c r="O63">
        <v>100.15</v>
      </c>
      <c r="P63">
        <v>0.62</v>
      </c>
      <c r="Q63">
        <v>0</v>
      </c>
      <c r="R63" s="94">
        <v>30.97</v>
      </c>
      <c r="S63" s="94">
        <v>26.5</v>
      </c>
      <c r="T63" s="94">
        <v>30.97</v>
      </c>
      <c r="U63">
        <v>0.92</v>
      </c>
      <c r="V63">
        <v>102.36</v>
      </c>
      <c r="W63">
        <v>1.2</v>
      </c>
      <c r="X63">
        <v>19.989999999999998</v>
      </c>
      <c r="Y63">
        <v>6.67</v>
      </c>
      <c r="Z63">
        <v>6.67</v>
      </c>
      <c r="AA63">
        <v>214.02</v>
      </c>
      <c r="AB63">
        <v>42.81</v>
      </c>
      <c r="AC63">
        <v>63</v>
      </c>
      <c r="AD63">
        <v>32</v>
      </c>
      <c r="AE63">
        <v>39</v>
      </c>
      <c r="AF63">
        <v>19</v>
      </c>
      <c r="AG63">
        <v>6.33</v>
      </c>
      <c r="AH63">
        <v>13.33</v>
      </c>
      <c r="AI63">
        <v>13.34</v>
      </c>
      <c r="AJ63">
        <v>0</v>
      </c>
      <c r="AK63">
        <v>88</v>
      </c>
      <c r="AL63">
        <v>37</v>
      </c>
    </row>
    <row r="64" spans="1:38">
      <c r="A64" t="s">
        <v>106</v>
      </c>
      <c r="B64" s="35">
        <v>136.16999999999999</v>
      </c>
      <c r="C64" s="35">
        <v>47.1</v>
      </c>
      <c r="D64" s="94">
        <f t="shared" si="0"/>
        <v>88.44</v>
      </c>
      <c r="E64" s="35"/>
      <c r="F64" s="35"/>
      <c r="G64" s="35"/>
      <c r="H64" s="35"/>
      <c r="I64" s="35"/>
      <c r="J64" s="38">
        <v>12.84</v>
      </c>
      <c r="K64" s="38">
        <v>12.84</v>
      </c>
      <c r="L64" s="38">
        <v>9.93</v>
      </c>
      <c r="M64">
        <v>35.06</v>
      </c>
      <c r="N64">
        <v>271.81</v>
      </c>
      <c r="O64">
        <v>100.15</v>
      </c>
      <c r="P64">
        <v>0.62</v>
      </c>
      <c r="Q64">
        <v>0</v>
      </c>
      <c r="R64" s="94">
        <v>30.97</v>
      </c>
      <c r="S64" s="94">
        <v>26.5</v>
      </c>
      <c r="T64" s="94">
        <v>30.97</v>
      </c>
      <c r="U64">
        <v>0.92</v>
      </c>
      <c r="V64">
        <v>95.26</v>
      </c>
      <c r="W64">
        <v>1.2</v>
      </c>
      <c r="X64">
        <v>19.989999999999998</v>
      </c>
      <c r="Y64">
        <v>6.67</v>
      </c>
      <c r="Z64">
        <v>6.67</v>
      </c>
      <c r="AA64">
        <v>202.13</v>
      </c>
      <c r="AB64">
        <v>40.43</v>
      </c>
      <c r="AC64">
        <v>60</v>
      </c>
      <c r="AD64">
        <v>30</v>
      </c>
      <c r="AE64">
        <v>33</v>
      </c>
      <c r="AF64">
        <v>17</v>
      </c>
      <c r="AG64">
        <v>6.33</v>
      </c>
      <c r="AH64">
        <v>13.33</v>
      </c>
      <c r="AI64">
        <v>13.34</v>
      </c>
      <c r="AJ64">
        <v>0</v>
      </c>
      <c r="AK64">
        <v>81</v>
      </c>
      <c r="AL64">
        <v>34</v>
      </c>
    </row>
    <row r="65" spans="1:38">
      <c r="A65" t="s">
        <v>107</v>
      </c>
      <c r="B65" s="35">
        <v>136.16999999999999</v>
      </c>
      <c r="C65" s="35">
        <v>57.59</v>
      </c>
      <c r="D65" s="94">
        <f t="shared" si="0"/>
        <v>88.44</v>
      </c>
      <c r="E65" s="35"/>
      <c r="F65" s="35"/>
      <c r="G65" s="35"/>
      <c r="H65" s="35"/>
      <c r="I65" s="35"/>
      <c r="J65" s="38">
        <v>9.6</v>
      </c>
      <c r="K65" s="38">
        <v>9.6</v>
      </c>
      <c r="L65" s="38">
        <v>7.42</v>
      </c>
      <c r="M65">
        <v>35.06</v>
      </c>
      <c r="N65">
        <v>271.81</v>
      </c>
      <c r="O65">
        <v>100.15</v>
      </c>
      <c r="P65">
        <v>0.78</v>
      </c>
      <c r="Q65">
        <v>0</v>
      </c>
      <c r="R65" s="94">
        <v>30.97</v>
      </c>
      <c r="S65" s="94">
        <v>26.5</v>
      </c>
      <c r="T65" s="94">
        <v>30.97</v>
      </c>
      <c r="U65">
        <v>0.92</v>
      </c>
      <c r="V65">
        <v>87.58</v>
      </c>
      <c r="W65">
        <v>1.2</v>
      </c>
      <c r="X65">
        <v>19.989999999999998</v>
      </c>
      <c r="Y65">
        <v>6.67</v>
      </c>
      <c r="Z65">
        <v>6.67</v>
      </c>
      <c r="AA65">
        <v>173.14</v>
      </c>
      <c r="AB65">
        <v>34.630000000000003</v>
      </c>
      <c r="AC65">
        <v>53</v>
      </c>
      <c r="AD65">
        <v>29</v>
      </c>
      <c r="AE65">
        <v>33</v>
      </c>
      <c r="AF65">
        <v>17</v>
      </c>
      <c r="AG65">
        <v>6.33</v>
      </c>
      <c r="AH65">
        <v>13.33</v>
      </c>
      <c r="AI65">
        <v>13.34</v>
      </c>
      <c r="AJ65">
        <v>0</v>
      </c>
      <c r="AK65">
        <v>74</v>
      </c>
      <c r="AL65">
        <v>31</v>
      </c>
    </row>
    <row r="66" spans="1:38">
      <c r="A66" t="s">
        <v>108</v>
      </c>
      <c r="B66" s="35">
        <v>169.13</v>
      </c>
      <c r="C66" s="35">
        <v>57.59</v>
      </c>
      <c r="D66" s="94">
        <f t="shared" si="0"/>
        <v>88.44</v>
      </c>
      <c r="E66" s="35"/>
      <c r="F66" s="35"/>
      <c r="G66" s="35"/>
      <c r="H66" s="35"/>
      <c r="I66" s="35"/>
      <c r="J66" s="38">
        <v>8.7200000000000006</v>
      </c>
      <c r="K66" s="38">
        <v>8.7200000000000006</v>
      </c>
      <c r="L66" s="38">
        <v>6.74</v>
      </c>
      <c r="M66">
        <v>35.06</v>
      </c>
      <c r="N66">
        <v>271.81</v>
      </c>
      <c r="O66">
        <v>100.15</v>
      </c>
      <c r="P66">
        <v>0.78</v>
      </c>
      <c r="Q66">
        <v>0</v>
      </c>
      <c r="R66" s="94">
        <v>30.97</v>
      </c>
      <c r="S66" s="94">
        <v>26.5</v>
      </c>
      <c r="T66" s="94">
        <v>30.97</v>
      </c>
      <c r="U66">
        <v>0.92</v>
      </c>
      <c r="V66">
        <v>79.36</v>
      </c>
      <c r="W66">
        <v>1.2</v>
      </c>
      <c r="X66">
        <v>19.989999999999998</v>
      </c>
      <c r="Y66">
        <v>6.67</v>
      </c>
      <c r="Z66">
        <v>6.67</v>
      </c>
      <c r="AA66">
        <v>152.26</v>
      </c>
      <c r="AB66">
        <v>30.45</v>
      </c>
      <c r="AC66">
        <v>47</v>
      </c>
      <c r="AD66">
        <v>26</v>
      </c>
      <c r="AE66">
        <v>30</v>
      </c>
      <c r="AF66">
        <v>15</v>
      </c>
      <c r="AG66">
        <v>6.33</v>
      </c>
      <c r="AH66">
        <v>13.33</v>
      </c>
      <c r="AI66">
        <v>13.34</v>
      </c>
      <c r="AJ66">
        <v>0</v>
      </c>
      <c r="AK66">
        <v>63</v>
      </c>
      <c r="AL66">
        <v>27</v>
      </c>
    </row>
    <row r="67" spans="1:38">
      <c r="A67" t="s">
        <v>109</v>
      </c>
      <c r="B67" s="35">
        <v>169.13</v>
      </c>
      <c r="C67" s="35">
        <v>75.489999999999995</v>
      </c>
      <c r="D67" s="94">
        <f t="shared" si="0"/>
        <v>89.1</v>
      </c>
      <c r="E67" s="35"/>
      <c r="F67" s="35"/>
      <c r="G67" s="35"/>
      <c r="H67" s="35"/>
      <c r="I67" s="35"/>
      <c r="J67" s="38">
        <v>7.75</v>
      </c>
      <c r="K67" s="38">
        <v>7.75</v>
      </c>
      <c r="L67" s="38">
        <v>5.99</v>
      </c>
      <c r="M67">
        <v>35.06</v>
      </c>
      <c r="N67">
        <v>271.81</v>
      </c>
      <c r="O67">
        <v>100.15</v>
      </c>
      <c r="P67">
        <v>0.78</v>
      </c>
      <c r="Q67">
        <v>0</v>
      </c>
      <c r="R67" s="94">
        <v>31.3</v>
      </c>
      <c r="S67" s="94">
        <v>26.5</v>
      </c>
      <c r="T67" s="94">
        <v>31.3</v>
      </c>
      <c r="U67">
        <v>0.92</v>
      </c>
      <c r="V67">
        <v>70.510000000000005</v>
      </c>
      <c r="W67">
        <v>1.2</v>
      </c>
      <c r="X67">
        <v>19.989999999999998</v>
      </c>
      <c r="Y67">
        <v>6.67</v>
      </c>
      <c r="Z67">
        <v>6.67</v>
      </c>
      <c r="AA67">
        <v>130.62</v>
      </c>
      <c r="AB67">
        <v>26.12</v>
      </c>
      <c r="AC67">
        <v>40</v>
      </c>
      <c r="AD67">
        <v>23</v>
      </c>
      <c r="AE67">
        <v>27</v>
      </c>
      <c r="AF67">
        <v>13</v>
      </c>
      <c r="AG67">
        <v>6.33</v>
      </c>
      <c r="AH67">
        <v>13.33</v>
      </c>
      <c r="AI67">
        <v>13.34</v>
      </c>
      <c r="AJ67">
        <v>0</v>
      </c>
      <c r="AK67">
        <v>63</v>
      </c>
      <c r="AL67">
        <v>27</v>
      </c>
    </row>
    <row r="68" spans="1:38">
      <c r="A68" t="s">
        <v>110</v>
      </c>
      <c r="B68" s="35">
        <v>193.16</v>
      </c>
      <c r="C68" s="35">
        <v>75.489999999999995</v>
      </c>
      <c r="D68" s="94">
        <f t="shared" ref="D68:D98" si="1">R68+S68+T68</f>
        <v>89.1</v>
      </c>
      <c r="E68" s="35"/>
      <c r="F68" s="35"/>
      <c r="G68" s="35"/>
      <c r="H68" s="35"/>
      <c r="I68" s="35"/>
      <c r="J68" s="38">
        <v>6.72</v>
      </c>
      <c r="K68" s="38">
        <v>6.72</v>
      </c>
      <c r="L68" s="38">
        <v>5.2</v>
      </c>
      <c r="M68">
        <v>35.06</v>
      </c>
      <c r="N68">
        <v>271.81</v>
      </c>
      <c r="O68">
        <v>100.15</v>
      </c>
      <c r="P68">
        <v>0.78</v>
      </c>
      <c r="Q68">
        <v>0</v>
      </c>
      <c r="R68" s="94">
        <v>31.3</v>
      </c>
      <c r="S68" s="94">
        <v>26.5</v>
      </c>
      <c r="T68" s="94">
        <v>31.3</v>
      </c>
      <c r="U68">
        <v>0.92</v>
      </c>
      <c r="V68">
        <v>61.15</v>
      </c>
      <c r="W68">
        <v>1.2</v>
      </c>
      <c r="X68">
        <v>19.989999999999998</v>
      </c>
      <c r="Y68">
        <v>6.67</v>
      </c>
      <c r="Z68">
        <v>6.67</v>
      </c>
      <c r="AA68">
        <v>109.35</v>
      </c>
      <c r="AB68">
        <v>21.87</v>
      </c>
      <c r="AC68">
        <v>37</v>
      </c>
      <c r="AD68">
        <v>20</v>
      </c>
      <c r="AE68">
        <v>23</v>
      </c>
      <c r="AF68">
        <v>11</v>
      </c>
      <c r="AG68">
        <v>6.33</v>
      </c>
      <c r="AH68">
        <v>13.33</v>
      </c>
      <c r="AI68">
        <v>13.34</v>
      </c>
      <c r="AJ68">
        <v>0</v>
      </c>
      <c r="AK68">
        <v>56</v>
      </c>
      <c r="AL68">
        <v>24</v>
      </c>
    </row>
    <row r="69" spans="1:38">
      <c r="A69" t="s">
        <v>111</v>
      </c>
      <c r="B69" s="35">
        <v>257.5</v>
      </c>
      <c r="C69" s="35">
        <v>86.71</v>
      </c>
      <c r="D69" s="94">
        <f t="shared" si="1"/>
        <v>89.1</v>
      </c>
      <c r="E69" s="35"/>
      <c r="F69" s="35"/>
      <c r="G69" s="35"/>
      <c r="H69" s="35"/>
      <c r="I69" s="35"/>
      <c r="J69" s="38">
        <v>5.58</v>
      </c>
      <c r="K69" s="38">
        <v>5.58</v>
      </c>
      <c r="L69" s="38">
        <v>4.3099999999999996</v>
      </c>
      <c r="M69">
        <v>32.99</v>
      </c>
      <c r="N69">
        <v>271.81</v>
      </c>
      <c r="O69">
        <v>100.15</v>
      </c>
      <c r="P69">
        <v>0.78</v>
      </c>
      <c r="Q69">
        <v>0</v>
      </c>
      <c r="R69" s="94">
        <v>31.3</v>
      </c>
      <c r="S69" s="94">
        <v>26.5</v>
      </c>
      <c r="T69" s="94">
        <v>31.3</v>
      </c>
      <c r="U69">
        <v>0.92</v>
      </c>
      <c r="V69">
        <v>50.74</v>
      </c>
      <c r="W69">
        <v>1.2</v>
      </c>
      <c r="X69">
        <v>19.989999999999998</v>
      </c>
      <c r="Y69">
        <v>6.67</v>
      </c>
      <c r="Z69">
        <v>6.67</v>
      </c>
      <c r="AA69">
        <v>90.37</v>
      </c>
      <c r="AB69">
        <v>18.07</v>
      </c>
      <c r="AC69">
        <v>27</v>
      </c>
      <c r="AD69">
        <v>13</v>
      </c>
      <c r="AE69">
        <v>25</v>
      </c>
      <c r="AF69">
        <v>13</v>
      </c>
      <c r="AG69">
        <v>6.33</v>
      </c>
      <c r="AH69">
        <v>13.33</v>
      </c>
      <c r="AI69">
        <v>13.34</v>
      </c>
      <c r="AJ69">
        <v>0</v>
      </c>
      <c r="AK69">
        <v>60</v>
      </c>
      <c r="AL69">
        <v>25</v>
      </c>
    </row>
    <row r="70" spans="1:38">
      <c r="A70" t="s">
        <v>112</v>
      </c>
      <c r="B70" s="35">
        <v>257.5</v>
      </c>
      <c r="C70" s="35">
        <v>86.71</v>
      </c>
      <c r="D70" s="94">
        <f t="shared" si="1"/>
        <v>89.1</v>
      </c>
      <c r="E70" s="35"/>
      <c r="F70" s="35"/>
      <c r="G70" s="35"/>
      <c r="H70" s="35"/>
      <c r="I70" s="35"/>
      <c r="J70" s="38">
        <v>4.37</v>
      </c>
      <c r="K70" s="38">
        <v>4.37</v>
      </c>
      <c r="L70" s="38">
        <v>3.38</v>
      </c>
      <c r="M70">
        <v>37.229999999999997</v>
      </c>
      <c r="N70">
        <v>271.81</v>
      </c>
      <c r="O70">
        <v>100.15</v>
      </c>
      <c r="P70">
        <v>0.78</v>
      </c>
      <c r="Q70">
        <v>0</v>
      </c>
      <c r="R70" s="94">
        <v>31.3</v>
      </c>
      <c r="S70" s="94">
        <v>26.5</v>
      </c>
      <c r="T70" s="94">
        <v>31.3</v>
      </c>
      <c r="U70">
        <v>0.92</v>
      </c>
      <c r="V70">
        <v>41.38</v>
      </c>
      <c r="W70">
        <v>1.2</v>
      </c>
      <c r="X70">
        <v>21</v>
      </c>
      <c r="Y70">
        <v>7</v>
      </c>
      <c r="Z70">
        <v>7</v>
      </c>
      <c r="AA70">
        <v>74.42</v>
      </c>
      <c r="AB70">
        <v>14.88</v>
      </c>
      <c r="AC70">
        <v>23</v>
      </c>
      <c r="AD70">
        <v>10</v>
      </c>
      <c r="AE70">
        <v>21</v>
      </c>
      <c r="AF70">
        <v>11</v>
      </c>
      <c r="AG70">
        <v>6.33</v>
      </c>
      <c r="AH70">
        <v>13.33</v>
      </c>
      <c r="AI70">
        <v>13.34</v>
      </c>
      <c r="AJ70">
        <v>0</v>
      </c>
      <c r="AK70">
        <v>53</v>
      </c>
      <c r="AL70">
        <v>22</v>
      </c>
    </row>
    <row r="71" spans="1:38">
      <c r="A71" t="s">
        <v>113</v>
      </c>
      <c r="B71" s="35">
        <v>260.13</v>
      </c>
      <c r="C71" s="35">
        <v>86.71</v>
      </c>
      <c r="D71" s="94">
        <f t="shared" si="1"/>
        <v>87.06</v>
      </c>
      <c r="E71" s="35"/>
      <c r="F71" s="35"/>
      <c r="G71" s="35"/>
      <c r="H71" s="35"/>
      <c r="I71" s="35"/>
      <c r="J71" s="38">
        <v>3.04</v>
      </c>
      <c r="K71" s="38">
        <v>3.04</v>
      </c>
      <c r="L71" s="38">
        <v>2.34</v>
      </c>
      <c r="M71">
        <v>41.47</v>
      </c>
      <c r="N71">
        <v>271.81</v>
      </c>
      <c r="O71">
        <v>100.15</v>
      </c>
      <c r="P71">
        <v>0.7</v>
      </c>
      <c r="Q71">
        <v>0</v>
      </c>
      <c r="R71" s="94">
        <v>32.79</v>
      </c>
      <c r="S71" s="94">
        <v>26.5</v>
      </c>
      <c r="T71" s="94">
        <v>27.77</v>
      </c>
      <c r="U71">
        <v>0.92</v>
      </c>
      <c r="V71">
        <v>32.24</v>
      </c>
      <c r="W71">
        <v>0</v>
      </c>
      <c r="X71">
        <v>21</v>
      </c>
      <c r="Y71">
        <v>7</v>
      </c>
      <c r="Z71">
        <v>7</v>
      </c>
      <c r="AA71">
        <v>59.23</v>
      </c>
      <c r="AB71">
        <v>11.85</v>
      </c>
      <c r="AC71">
        <v>17</v>
      </c>
      <c r="AD71">
        <v>9</v>
      </c>
      <c r="AE71">
        <v>18</v>
      </c>
      <c r="AF71">
        <v>9</v>
      </c>
      <c r="AG71">
        <v>6.33</v>
      </c>
      <c r="AH71">
        <v>13.33</v>
      </c>
      <c r="AI71">
        <v>13.34</v>
      </c>
      <c r="AJ71">
        <v>26.24</v>
      </c>
      <c r="AK71">
        <v>35</v>
      </c>
      <c r="AL71">
        <v>15</v>
      </c>
    </row>
    <row r="72" spans="1:38">
      <c r="A72" t="s">
        <v>114</v>
      </c>
      <c r="B72" s="35">
        <v>260.13</v>
      </c>
      <c r="C72" s="35">
        <v>86.71</v>
      </c>
      <c r="D72" s="94">
        <f t="shared" si="1"/>
        <v>55.61</v>
      </c>
      <c r="E72" s="35"/>
      <c r="F72" s="35"/>
      <c r="G72" s="35"/>
      <c r="H72" s="35"/>
      <c r="I72" s="35"/>
      <c r="J72" s="38">
        <v>2.11</v>
      </c>
      <c r="K72" s="38">
        <v>2.11</v>
      </c>
      <c r="L72" s="38">
        <v>1.63</v>
      </c>
      <c r="M72">
        <v>45.71</v>
      </c>
      <c r="N72">
        <v>271.81</v>
      </c>
      <c r="O72">
        <v>100.15</v>
      </c>
      <c r="P72">
        <v>0.7</v>
      </c>
      <c r="Q72">
        <v>0</v>
      </c>
      <c r="R72" s="94">
        <v>20.420000000000002</v>
      </c>
      <c r="S72" s="94">
        <v>18</v>
      </c>
      <c r="T72" s="94">
        <v>17.190000000000001</v>
      </c>
      <c r="U72">
        <v>0.92</v>
      </c>
      <c r="V72">
        <v>23.39</v>
      </c>
      <c r="W72">
        <v>0</v>
      </c>
      <c r="X72">
        <v>21</v>
      </c>
      <c r="Y72">
        <v>7</v>
      </c>
      <c r="Z72">
        <v>7</v>
      </c>
      <c r="AA72">
        <v>45.57</v>
      </c>
      <c r="AB72">
        <v>9.11</v>
      </c>
      <c r="AC72">
        <v>13</v>
      </c>
      <c r="AD72">
        <v>7</v>
      </c>
      <c r="AE72">
        <v>15</v>
      </c>
      <c r="AF72">
        <v>7</v>
      </c>
      <c r="AG72">
        <v>6.33</v>
      </c>
      <c r="AH72">
        <v>13.33</v>
      </c>
      <c r="AI72">
        <v>13.34</v>
      </c>
      <c r="AJ72">
        <v>27.25</v>
      </c>
      <c r="AK72">
        <v>28</v>
      </c>
      <c r="AL72">
        <v>12</v>
      </c>
    </row>
    <row r="73" spans="1:38">
      <c r="A73" t="s">
        <v>115</v>
      </c>
      <c r="B73" s="35">
        <v>260.13</v>
      </c>
      <c r="C73" s="35">
        <v>86.71</v>
      </c>
      <c r="D73" s="94">
        <f t="shared" si="1"/>
        <v>30.060000000000002</v>
      </c>
      <c r="E73" s="35"/>
      <c r="F73" s="35"/>
      <c r="G73" s="35"/>
      <c r="H73" s="35"/>
      <c r="I73" s="35"/>
      <c r="J73" s="38">
        <v>1.36</v>
      </c>
      <c r="K73" s="38">
        <v>1.36</v>
      </c>
      <c r="L73" s="38">
        <v>1.04</v>
      </c>
      <c r="M73">
        <v>49.96</v>
      </c>
      <c r="N73">
        <v>271.81</v>
      </c>
      <c r="O73">
        <v>100.15</v>
      </c>
      <c r="P73">
        <v>0.7</v>
      </c>
      <c r="Q73">
        <v>0</v>
      </c>
      <c r="R73" s="94">
        <v>11.74</v>
      </c>
      <c r="S73" s="94">
        <v>8</v>
      </c>
      <c r="T73" s="94">
        <v>10.32</v>
      </c>
      <c r="U73">
        <v>0.92</v>
      </c>
      <c r="V73">
        <v>14.57</v>
      </c>
      <c r="W73">
        <v>0</v>
      </c>
      <c r="X73">
        <v>21</v>
      </c>
      <c r="Y73">
        <v>7</v>
      </c>
      <c r="Z73">
        <v>7</v>
      </c>
      <c r="AA73">
        <v>32.65</v>
      </c>
      <c r="AB73">
        <v>6.53</v>
      </c>
      <c r="AC73">
        <v>10</v>
      </c>
      <c r="AD73">
        <v>5</v>
      </c>
      <c r="AE73">
        <v>10</v>
      </c>
      <c r="AF73">
        <v>5</v>
      </c>
      <c r="AG73">
        <v>6.33</v>
      </c>
      <c r="AH73">
        <v>13.33</v>
      </c>
      <c r="AI73">
        <v>13.34</v>
      </c>
      <c r="AJ73">
        <v>27.25</v>
      </c>
      <c r="AK73">
        <v>18</v>
      </c>
      <c r="AL73">
        <v>7</v>
      </c>
    </row>
    <row r="74" spans="1:38">
      <c r="A74" t="s">
        <v>116</v>
      </c>
      <c r="B74" s="35">
        <v>260.13</v>
      </c>
      <c r="C74" s="35">
        <v>86.71</v>
      </c>
      <c r="D74" s="94">
        <f t="shared" si="1"/>
        <v>11.71</v>
      </c>
      <c r="E74" s="35"/>
      <c r="F74" s="35"/>
      <c r="G74" s="35"/>
      <c r="H74" s="35"/>
      <c r="I74" s="35"/>
      <c r="J74" s="38">
        <v>0.76</v>
      </c>
      <c r="K74" s="38">
        <v>0.76</v>
      </c>
      <c r="L74" s="38">
        <v>0.59</v>
      </c>
      <c r="M74">
        <v>57.69</v>
      </c>
      <c r="N74">
        <v>271.81</v>
      </c>
      <c r="O74">
        <v>100.15</v>
      </c>
      <c r="P74">
        <v>0.7</v>
      </c>
      <c r="Q74">
        <v>0</v>
      </c>
      <c r="R74" s="94">
        <v>5.5</v>
      </c>
      <c r="S74" s="94">
        <v>1</v>
      </c>
      <c r="T74" s="94">
        <v>5.21</v>
      </c>
      <c r="U74">
        <v>0.92</v>
      </c>
      <c r="V74">
        <v>7.23</v>
      </c>
      <c r="W74">
        <v>0</v>
      </c>
      <c r="X74">
        <v>21</v>
      </c>
      <c r="Y74">
        <v>7</v>
      </c>
      <c r="Z74">
        <v>7</v>
      </c>
      <c r="AA74">
        <v>21.64</v>
      </c>
      <c r="AB74">
        <v>4.33</v>
      </c>
      <c r="AC74">
        <v>8</v>
      </c>
      <c r="AD74">
        <v>5</v>
      </c>
      <c r="AE74">
        <v>5</v>
      </c>
      <c r="AF74">
        <v>3</v>
      </c>
      <c r="AG74">
        <v>6.33</v>
      </c>
      <c r="AH74">
        <v>13.33</v>
      </c>
      <c r="AI74">
        <v>13.34</v>
      </c>
      <c r="AJ74">
        <v>27.25</v>
      </c>
      <c r="AK74">
        <v>4</v>
      </c>
      <c r="AL74">
        <v>1</v>
      </c>
    </row>
    <row r="75" spans="1:38">
      <c r="A75" t="s">
        <v>117</v>
      </c>
      <c r="B75" s="35">
        <v>260.13</v>
      </c>
      <c r="C75" s="35">
        <v>86.71</v>
      </c>
      <c r="D75" s="94">
        <f t="shared" si="1"/>
        <v>0</v>
      </c>
      <c r="E75" s="35"/>
      <c r="F75" s="35"/>
      <c r="G75" s="35"/>
      <c r="H75" s="35"/>
      <c r="I75" s="35"/>
      <c r="J75" s="38">
        <v>0.33</v>
      </c>
      <c r="K75" s="38">
        <v>0.33</v>
      </c>
      <c r="L75" s="38">
        <v>0.26</v>
      </c>
      <c r="M75">
        <v>57.69</v>
      </c>
      <c r="N75">
        <v>271.81</v>
      </c>
      <c r="O75">
        <v>100.15</v>
      </c>
      <c r="P75">
        <v>1.06</v>
      </c>
      <c r="Q75">
        <v>16.41</v>
      </c>
      <c r="R75" s="94">
        <v>0</v>
      </c>
      <c r="S75" s="94">
        <v>0</v>
      </c>
      <c r="T75" s="94">
        <v>0</v>
      </c>
      <c r="U75">
        <v>0.92</v>
      </c>
      <c r="V75">
        <v>0.65</v>
      </c>
      <c r="W75">
        <v>0</v>
      </c>
      <c r="X75">
        <v>21</v>
      </c>
      <c r="Y75">
        <v>7</v>
      </c>
      <c r="Z75">
        <v>7</v>
      </c>
      <c r="AA75">
        <v>12.53</v>
      </c>
      <c r="AB75">
        <v>2.5099999999999998</v>
      </c>
      <c r="AC75">
        <v>5</v>
      </c>
      <c r="AD75">
        <v>3</v>
      </c>
      <c r="AE75">
        <v>1</v>
      </c>
      <c r="AF75">
        <v>1</v>
      </c>
      <c r="AG75">
        <v>6.33</v>
      </c>
      <c r="AH75">
        <v>13.33</v>
      </c>
      <c r="AI75">
        <v>13.34</v>
      </c>
      <c r="AJ75">
        <v>27.25</v>
      </c>
      <c r="AK75">
        <v>1</v>
      </c>
      <c r="AL75">
        <v>0</v>
      </c>
    </row>
    <row r="76" spans="1:38">
      <c r="A76" t="s">
        <v>118</v>
      </c>
      <c r="B76" s="35">
        <v>260.13</v>
      </c>
      <c r="C76" s="35">
        <v>86.71</v>
      </c>
      <c r="D76" s="94">
        <f t="shared" si="1"/>
        <v>0</v>
      </c>
      <c r="E76" s="35"/>
      <c r="F76" s="35"/>
      <c r="G76" s="35"/>
      <c r="H76" s="35"/>
      <c r="I76" s="35"/>
      <c r="J76" s="38">
        <v>0.09</v>
      </c>
      <c r="K76" s="38">
        <v>0.09</v>
      </c>
      <c r="L76" s="38">
        <v>7.0000000000000007E-2</v>
      </c>
      <c r="M76">
        <v>57.69</v>
      </c>
      <c r="N76">
        <v>271.81</v>
      </c>
      <c r="O76">
        <v>100.15</v>
      </c>
      <c r="P76">
        <v>1.06</v>
      </c>
      <c r="Q76">
        <v>16.41</v>
      </c>
      <c r="R76" s="94">
        <v>0</v>
      </c>
      <c r="S76" s="94">
        <v>0</v>
      </c>
      <c r="T76" s="94">
        <v>0</v>
      </c>
      <c r="U76">
        <v>0.92</v>
      </c>
      <c r="V76">
        <v>0</v>
      </c>
      <c r="W76">
        <v>0</v>
      </c>
      <c r="X76">
        <v>21</v>
      </c>
      <c r="Y76">
        <v>7</v>
      </c>
      <c r="Z76">
        <v>7</v>
      </c>
      <c r="AA76">
        <v>5.69</v>
      </c>
      <c r="AB76">
        <v>1.1399999999999999</v>
      </c>
      <c r="AC76">
        <v>2</v>
      </c>
      <c r="AD76">
        <v>1</v>
      </c>
      <c r="AE76">
        <v>0</v>
      </c>
      <c r="AF76">
        <v>0</v>
      </c>
      <c r="AG76">
        <v>6.33</v>
      </c>
      <c r="AH76">
        <v>13.33</v>
      </c>
      <c r="AI76">
        <v>13.34</v>
      </c>
      <c r="AJ76">
        <v>27.25</v>
      </c>
      <c r="AK76">
        <v>0</v>
      </c>
      <c r="AL76">
        <v>0</v>
      </c>
    </row>
    <row r="77" spans="1:38">
      <c r="A77" t="s">
        <v>119</v>
      </c>
      <c r="B77" s="35">
        <v>260.13</v>
      </c>
      <c r="C77" s="35">
        <v>86.71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57.69</v>
      </c>
      <c r="N77">
        <v>271.81</v>
      </c>
      <c r="O77">
        <v>100.15</v>
      </c>
      <c r="P77">
        <v>1.06</v>
      </c>
      <c r="Q77">
        <v>16.809999999999999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0</v>
      </c>
      <c r="X77">
        <v>21</v>
      </c>
      <c r="Y77">
        <v>7</v>
      </c>
      <c r="Z77">
        <v>7</v>
      </c>
      <c r="AA77">
        <v>0.76</v>
      </c>
      <c r="AB77">
        <v>0.15</v>
      </c>
      <c r="AC77">
        <v>0</v>
      </c>
      <c r="AD77">
        <v>0</v>
      </c>
      <c r="AE77">
        <v>0</v>
      </c>
      <c r="AF77">
        <v>0</v>
      </c>
      <c r="AG77">
        <v>6.33</v>
      </c>
      <c r="AH77">
        <v>13.33</v>
      </c>
      <c r="AI77">
        <v>13.34</v>
      </c>
      <c r="AJ77">
        <v>27.25</v>
      </c>
      <c r="AK77">
        <v>0</v>
      </c>
      <c r="AL77">
        <v>0</v>
      </c>
    </row>
    <row r="78" spans="1:38">
      <c r="A78" t="s">
        <v>120</v>
      </c>
      <c r="B78" s="35">
        <v>260.13</v>
      </c>
      <c r="C78" s="35">
        <v>86.71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57.69</v>
      </c>
      <c r="N78">
        <v>271.81</v>
      </c>
      <c r="O78">
        <v>100.15</v>
      </c>
      <c r="P78">
        <v>1.06</v>
      </c>
      <c r="Q78">
        <v>17.010000000000002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0</v>
      </c>
      <c r="X78">
        <v>21</v>
      </c>
      <c r="Y78">
        <v>7</v>
      </c>
      <c r="Z78">
        <v>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6.33</v>
      </c>
      <c r="AH78">
        <v>13.33</v>
      </c>
      <c r="AI78">
        <v>13.34</v>
      </c>
      <c r="AJ78">
        <v>27.25</v>
      </c>
      <c r="AK78">
        <v>0</v>
      </c>
      <c r="AL78">
        <v>0</v>
      </c>
    </row>
    <row r="79" spans="1:38">
      <c r="A79" t="s">
        <v>121</v>
      </c>
      <c r="B79" s="35">
        <v>260.13</v>
      </c>
      <c r="C79" s="35">
        <v>86.71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57.69</v>
      </c>
      <c r="N79">
        <v>271.81</v>
      </c>
      <c r="O79">
        <v>100.15</v>
      </c>
      <c r="P79">
        <v>0.86</v>
      </c>
      <c r="Q79">
        <v>17.61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1.02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6.33</v>
      </c>
      <c r="AH79">
        <v>13.33</v>
      </c>
      <c r="AI79">
        <v>13.34</v>
      </c>
      <c r="AJ79">
        <v>27.25</v>
      </c>
      <c r="AK79">
        <v>0</v>
      </c>
      <c r="AL79">
        <v>0</v>
      </c>
    </row>
    <row r="80" spans="1:38">
      <c r="A80" t="s">
        <v>122</v>
      </c>
      <c r="B80" s="35">
        <v>260.13</v>
      </c>
      <c r="C80" s="35">
        <v>86.71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57.69</v>
      </c>
      <c r="N80">
        <v>271.81</v>
      </c>
      <c r="O80">
        <v>100.15</v>
      </c>
      <c r="P80">
        <v>0.86</v>
      </c>
      <c r="Q80">
        <v>17.21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1.02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6.33</v>
      </c>
      <c r="AH80">
        <v>13.33</v>
      </c>
      <c r="AI80">
        <v>13.34</v>
      </c>
      <c r="AJ80">
        <v>27.25</v>
      </c>
      <c r="AK80">
        <v>0</v>
      </c>
      <c r="AL80">
        <v>0</v>
      </c>
    </row>
    <row r="81" spans="1:38">
      <c r="A81" t="s">
        <v>123</v>
      </c>
      <c r="B81" s="35">
        <v>260.13</v>
      </c>
      <c r="C81" s="35">
        <v>86.71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57.69</v>
      </c>
      <c r="N81">
        <v>271.81</v>
      </c>
      <c r="O81">
        <v>100.15</v>
      </c>
      <c r="P81">
        <v>0.86</v>
      </c>
      <c r="Q81">
        <v>10.199999999999999</v>
      </c>
      <c r="R81" s="94">
        <v>0</v>
      </c>
      <c r="S81" s="94">
        <v>0</v>
      </c>
      <c r="T81" s="94">
        <v>0</v>
      </c>
      <c r="U81">
        <v>2.67</v>
      </c>
      <c r="V81">
        <v>0</v>
      </c>
      <c r="W81">
        <v>1.02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6.33</v>
      </c>
      <c r="AH81">
        <v>13.33</v>
      </c>
      <c r="AI81">
        <v>13.34</v>
      </c>
      <c r="AJ81">
        <v>27.25</v>
      </c>
      <c r="AK81">
        <v>0</v>
      </c>
      <c r="AL81">
        <v>0</v>
      </c>
    </row>
    <row r="82" spans="1:38">
      <c r="A82" t="s">
        <v>124</v>
      </c>
      <c r="B82" s="35">
        <v>260.13</v>
      </c>
      <c r="C82" s="35">
        <v>86.71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57.69</v>
      </c>
      <c r="N82">
        <v>271.81</v>
      </c>
      <c r="O82">
        <v>100.15</v>
      </c>
      <c r="P82">
        <v>0.86</v>
      </c>
      <c r="Q82">
        <v>10.199999999999999</v>
      </c>
      <c r="R82" s="94">
        <v>0</v>
      </c>
      <c r="S82" s="94">
        <v>0</v>
      </c>
      <c r="T82" s="94">
        <v>0</v>
      </c>
      <c r="U82">
        <v>2.67</v>
      </c>
      <c r="V82">
        <v>0</v>
      </c>
      <c r="W82">
        <v>1.02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6.33</v>
      </c>
      <c r="AH82">
        <v>13.33</v>
      </c>
      <c r="AI82">
        <v>13.34</v>
      </c>
      <c r="AJ82">
        <v>27.25</v>
      </c>
      <c r="AK82">
        <v>0</v>
      </c>
      <c r="AL82">
        <v>0</v>
      </c>
    </row>
    <row r="83" spans="1:38">
      <c r="A83" t="s">
        <v>125</v>
      </c>
      <c r="B83" s="35">
        <v>260.13</v>
      </c>
      <c r="C83" s="35">
        <v>86.71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53.44</v>
      </c>
      <c r="N83">
        <v>271.81</v>
      </c>
      <c r="O83">
        <v>100.15</v>
      </c>
      <c r="P83">
        <v>0.78</v>
      </c>
      <c r="Q83">
        <v>10.199999999999999</v>
      </c>
      <c r="R83" s="94">
        <v>0</v>
      </c>
      <c r="S83" s="94">
        <v>0</v>
      </c>
      <c r="T83" s="94">
        <v>0</v>
      </c>
      <c r="U83">
        <v>3.22</v>
      </c>
      <c r="V83">
        <v>0</v>
      </c>
      <c r="W83">
        <v>1.02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6.33</v>
      </c>
      <c r="AH83">
        <v>13.33</v>
      </c>
      <c r="AI83">
        <v>13.34</v>
      </c>
      <c r="AJ83">
        <v>27.25</v>
      </c>
      <c r="AK83">
        <v>0</v>
      </c>
      <c r="AL83">
        <v>0</v>
      </c>
    </row>
    <row r="84" spans="1:38">
      <c r="A84" t="s">
        <v>126</v>
      </c>
      <c r="B84" s="35">
        <v>260.13</v>
      </c>
      <c r="C84" s="35">
        <v>86.71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49.2</v>
      </c>
      <c r="N84">
        <v>271.81</v>
      </c>
      <c r="O84">
        <v>100.15</v>
      </c>
      <c r="P84">
        <v>0.78</v>
      </c>
      <c r="Q84">
        <v>10.199999999999999</v>
      </c>
      <c r="R84" s="94">
        <v>0</v>
      </c>
      <c r="S84" s="94">
        <v>0</v>
      </c>
      <c r="T84" s="94">
        <v>0</v>
      </c>
      <c r="U84">
        <v>3.22</v>
      </c>
      <c r="V84">
        <v>0</v>
      </c>
      <c r="W84">
        <v>1.02</v>
      </c>
      <c r="X84">
        <v>21</v>
      </c>
      <c r="Y84">
        <v>7</v>
      </c>
      <c r="Z84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6.33</v>
      </c>
      <c r="AH84">
        <v>13.33</v>
      </c>
      <c r="AI84">
        <v>13.34</v>
      </c>
      <c r="AJ84">
        <v>27.25</v>
      </c>
      <c r="AK84">
        <v>0</v>
      </c>
      <c r="AL84">
        <v>0</v>
      </c>
    </row>
    <row r="85" spans="1:38">
      <c r="A85" t="s">
        <v>127</v>
      </c>
      <c r="B85" s="35">
        <v>260.13</v>
      </c>
      <c r="C85" s="35">
        <v>86.71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44.96</v>
      </c>
      <c r="N85">
        <v>271.81</v>
      </c>
      <c r="O85">
        <v>100.15</v>
      </c>
      <c r="P85">
        <v>0.78</v>
      </c>
      <c r="Q85">
        <v>10.199999999999999</v>
      </c>
      <c r="R85" s="94">
        <v>0</v>
      </c>
      <c r="S85" s="94">
        <v>0</v>
      </c>
      <c r="T85" s="94">
        <v>0</v>
      </c>
      <c r="U85">
        <v>3.22</v>
      </c>
      <c r="V85">
        <v>0</v>
      </c>
      <c r="W85">
        <v>1.02</v>
      </c>
      <c r="X85">
        <v>21</v>
      </c>
      <c r="Y85">
        <v>7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6.33</v>
      </c>
      <c r="AH85">
        <v>13.33</v>
      </c>
      <c r="AI85">
        <v>13.34</v>
      </c>
      <c r="AJ85">
        <v>27.25</v>
      </c>
      <c r="AK85">
        <v>0</v>
      </c>
      <c r="AL85">
        <v>0</v>
      </c>
    </row>
    <row r="86" spans="1:38">
      <c r="A86" t="s">
        <v>128</v>
      </c>
      <c r="B86" s="35">
        <v>260.13</v>
      </c>
      <c r="C86" s="35">
        <v>86.71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40.72</v>
      </c>
      <c r="N86">
        <v>271.81</v>
      </c>
      <c r="O86">
        <v>100.15</v>
      </c>
      <c r="P86">
        <v>0.78</v>
      </c>
      <c r="Q86">
        <v>10.199999999999999</v>
      </c>
      <c r="R86" s="94">
        <v>0</v>
      </c>
      <c r="S86" s="94">
        <v>0</v>
      </c>
      <c r="T86" s="94">
        <v>0</v>
      </c>
      <c r="U86">
        <v>3.22</v>
      </c>
      <c r="V86">
        <v>0</v>
      </c>
      <c r="W86">
        <v>1.02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6.33</v>
      </c>
      <c r="AH86">
        <v>13.33</v>
      </c>
      <c r="AI86">
        <v>13.34</v>
      </c>
      <c r="AJ86">
        <v>27.25</v>
      </c>
      <c r="AK86">
        <v>0</v>
      </c>
      <c r="AL86">
        <v>0</v>
      </c>
    </row>
    <row r="87" spans="1:38">
      <c r="A87" t="s">
        <v>129</v>
      </c>
      <c r="B87" s="35">
        <v>237.36</v>
      </c>
      <c r="C87" s="35">
        <v>86.71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36.479999999999997</v>
      </c>
      <c r="N87">
        <v>271.81</v>
      </c>
      <c r="O87">
        <v>100.15</v>
      </c>
      <c r="P87">
        <v>0.78</v>
      </c>
      <c r="Q87">
        <v>10.199999999999999</v>
      </c>
      <c r="R87" s="94">
        <v>0</v>
      </c>
      <c r="S87" s="94">
        <v>0</v>
      </c>
      <c r="T87" s="94">
        <v>0</v>
      </c>
      <c r="U87">
        <v>3.22</v>
      </c>
      <c r="V87">
        <v>0</v>
      </c>
      <c r="W87">
        <v>1.02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6.33</v>
      </c>
      <c r="AH87">
        <v>13.33</v>
      </c>
      <c r="AI87">
        <v>13.34</v>
      </c>
      <c r="AJ87">
        <v>27.25</v>
      </c>
      <c r="AK87">
        <v>0</v>
      </c>
      <c r="AL87">
        <v>0</v>
      </c>
    </row>
    <row r="88" spans="1:38">
      <c r="A88" t="s">
        <v>130</v>
      </c>
      <c r="B88" s="35">
        <v>204.02</v>
      </c>
      <c r="C88" s="35">
        <v>75.489999999999995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35.06</v>
      </c>
      <c r="N88">
        <v>271.81</v>
      </c>
      <c r="O88">
        <v>100.15</v>
      </c>
      <c r="P88">
        <v>0.78</v>
      </c>
      <c r="Q88">
        <v>10.199999999999999</v>
      </c>
      <c r="R88" s="94">
        <v>0</v>
      </c>
      <c r="S88" s="94">
        <v>0</v>
      </c>
      <c r="T88" s="94">
        <v>0</v>
      </c>
      <c r="U88">
        <v>3.22</v>
      </c>
      <c r="V88">
        <v>0</v>
      </c>
      <c r="W88">
        <v>1.02</v>
      </c>
      <c r="X88">
        <v>21</v>
      </c>
      <c r="Y88">
        <v>7</v>
      </c>
      <c r="Z88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6.33</v>
      </c>
      <c r="AH88">
        <v>13.33</v>
      </c>
      <c r="AI88">
        <v>13.34</v>
      </c>
      <c r="AJ88">
        <v>27.25</v>
      </c>
      <c r="AK88">
        <v>0</v>
      </c>
      <c r="AL88">
        <v>0</v>
      </c>
    </row>
    <row r="89" spans="1:38">
      <c r="A89" t="s">
        <v>131</v>
      </c>
      <c r="B89" s="35">
        <v>204.02</v>
      </c>
      <c r="C89" s="35">
        <v>75.489999999999995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35.06</v>
      </c>
      <c r="N89">
        <v>271.81</v>
      </c>
      <c r="O89">
        <v>100.15</v>
      </c>
      <c r="P89">
        <v>0.78</v>
      </c>
      <c r="Q89">
        <v>10.8</v>
      </c>
      <c r="R89" s="94">
        <v>0</v>
      </c>
      <c r="S89" s="94">
        <v>0</v>
      </c>
      <c r="T89" s="94">
        <v>0</v>
      </c>
      <c r="U89">
        <v>3.22</v>
      </c>
      <c r="V89">
        <v>0</v>
      </c>
      <c r="W89">
        <v>1.02</v>
      </c>
      <c r="X89">
        <v>27</v>
      </c>
      <c r="Y89">
        <v>9</v>
      </c>
      <c r="Z89">
        <v>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6.33</v>
      </c>
      <c r="AH89">
        <v>13.33</v>
      </c>
      <c r="AI89">
        <v>13.34</v>
      </c>
      <c r="AJ89">
        <v>26.74</v>
      </c>
      <c r="AK89">
        <v>0</v>
      </c>
      <c r="AL89">
        <v>0</v>
      </c>
    </row>
    <row r="90" spans="1:38">
      <c r="A90" t="s">
        <v>132</v>
      </c>
      <c r="B90" s="35">
        <v>191.52</v>
      </c>
      <c r="C90" s="35">
        <v>75.489999999999995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35.06</v>
      </c>
      <c r="N90">
        <v>271.81</v>
      </c>
      <c r="O90">
        <v>100.15</v>
      </c>
      <c r="P90">
        <v>0.78</v>
      </c>
      <c r="Q90">
        <v>10.8</v>
      </c>
      <c r="R90" s="94">
        <v>0</v>
      </c>
      <c r="S90" s="94">
        <v>0</v>
      </c>
      <c r="T90" s="94">
        <v>0</v>
      </c>
      <c r="U90">
        <v>3.22</v>
      </c>
      <c r="V90">
        <v>0</v>
      </c>
      <c r="W90">
        <v>1.02</v>
      </c>
      <c r="X90">
        <v>24</v>
      </c>
      <c r="Y90">
        <v>8</v>
      </c>
      <c r="Z90">
        <v>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6.33</v>
      </c>
      <c r="AH90">
        <v>13.33</v>
      </c>
      <c r="AI90">
        <v>13.34</v>
      </c>
      <c r="AJ90">
        <v>27.25</v>
      </c>
      <c r="AK90">
        <v>0</v>
      </c>
      <c r="AL90">
        <v>0</v>
      </c>
    </row>
    <row r="91" spans="1:38">
      <c r="A91" t="s">
        <v>133</v>
      </c>
      <c r="B91" s="35">
        <v>191.52</v>
      </c>
      <c r="C91" s="35">
        <v>75.489999999999995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35.06</v>
      </c>
      <c r="N91">
        <v>271.81</v>
      </c>
      <c r="O91">
        <v>100.15</v>
      </c>
      <c r="P91">
        <v>0.7</v>
      </c>
      <c r="Q91">
        <v>11.21</v>
      </c>
      <c r="R91" s="94">
        <v>0</v>
      </c>
      <c r="S91" s="94">
        <v>0</v>
      </c>
      <c r="T91" s="94">
        <v>0</v>
      </c>
      <c r="U91">
        <v>3.22</v>
      </c>
      <c r="V91">
        <v>0</v>
      </c>
      <c r="W91">
        <v>1.02</v>
      </c>
      <c r="X91">
        <v>25.01</v>
      </c>
      <c r="Y91">
        <v>8.33</v>
      </c>
      <c r="Z91">
        <v>8.33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6.33</v>
      </c>
      <c r="AH91">
        <v>18.329999999999998</v>
      </c>
      <c r="AI91">
        <v>18.34</v>
      </c>
      <c r="AJ91">
        <v>27.25</v>
      </c>
      <c r="AK91">
        <v>0</v>
      </c>
      <c r="AL91">
        <v>0</v>
      </c>
    </row>
    <row r="92" spans="1:38">
      <c r="A92" t="s">
        <v>134</v>
      </c>
      <c r="B92" s="35">
        <v>191.52</v>
      </c>
      <c r="C92" s="35">
        <v>75.489999999999995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35.06</v>
      </c>
      <c r="N92">
        <v>271.81</v>
      </c>
      <c r="O92">
        <v>100.15</v>
      </c>
      <c r="P92">
        <v>0.7</v>
      </c>
      <c r="Q92">
        <v>11.81</v>
      </c>
      <c r="R92" s="94">
        <v>0</v>
      </c>
      <c r="S92" s="94">
        <v>0</v>
      </c>
      <c r="T92" s="94">
        <v>0</v>
      </c>
      <c r="U92">
        <v>3.22</v>
      </c>
      <c r="V92">
        <v>0</v>
      </c>
      <c r="W92">
        <v>1.02</v>
      </c>
      <c r="X92">
        <v>25.5</v>
      </c>
      <c r="Y92">
        <v>8.5</v>
      </c>
      <c r="Z92">
        <v>8.5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6.33</v>
      </c>
      <c r="AH92">
        <v>18.329999999999998</v>
      </c>
      <c r="AI92">
        <v>18.34</v>
      </c>
      <c r="AJ92">
        <v>27.25</v>
      </c>
      <c r="AK92">
        <v>0</v>
      </c>
      <c r="AL92">
        <v>0</v>
      </c>
    </row>
    <row r="93" spans="1:38">
      <c r="A93" t="s">
        <v>135</v>
      </c>
      <c r="B93" s="35">
        <v>191.52</v>
      </c>
      <c r="C93" s="35">
        <v>75.489999999999995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35.06</v>
      </c>
      <c r="N93">
        <v>271.81</v>
      </c>
      <c r="O93">
        <v>100.15</v>
      </c>
      <c r="P93">
        <v>0.7</v>
      </c>
      <c r="Q93">
        <v>22.21</v>
      </c>
      <c r="R93" s="94">
        <v>0</v>
      </c>
      <c r="S93" s="94">
        <v>0</v>
      </c>
      <c r="T93" s="94">
        <v>0</v>
      </c>
      <c r="U93">
        <v>3.22</v>
      </c>
      <c r="V93">
        <v>0</v>
      </c>
      <c r="W93">
        <v>1.02</v>
      </c>
      <c r="X93">
        <v>25.99</v>
      </c>
      <c r="Y93">
        <v>8.67</v>
      </c>
      <c r="Z93">
        <v>8.67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6.33</v>
      </c>
      <c r="AH93">
        <v>17.670000000000002</v>
      </c>
      <c r="AI93">
        <v>17.66</v>
      </c>
      <c r="AJ93">
        <v>27.25</v>
      </c>
      <c r="AK93">
        <v>0</v>
      </c>
      <c r="AL93">
        <v>0</v>
      </c>
    </row>
    <row r="94" spans="1:38">
      <c r="A94" t="s">
        <v>136</v>
      </c>
      <c r="B94" s="35">
        <v>191.52</v>
      </c>
      <c r="C94" s="35">
        <v>75.489999999999995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35.06</v>
      </c>
      <c r="N94">
        <v>271.81</v>
      </c>
      <c r="O94">
        <v>100.15</v>
      </c>
      <c r="P94">
        <v>0.7</v>
      </c>
      <c r="Q94">
        <v>22.41</v>
      </c>
      <c r="R94" s="94">
        <v>0</v>
      </c>
      <c r="S94" s="94">
        <v>0</v>
      </c>
      <c r="T94" s="94">
        <v>0</v>
      </c>
      <c r="U94">
        <v>3.22</v>
      </c>
      <c r="V94">
        <v>0</v>
      </c>
      <c r="W94">
        <v>1.02</v>
      </c>
      <c r="X94">
        <v>27</v>
      </c>
      <c r="Y94">
        <v>9</v>
      </c>
      <c r="Z94">
        <v>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6.33</v>
      </c>
      <c r="AH94">
        <v>16.670000000000002</v>
      </c>
      <c r="AI94">
        <v>16.66</v>
      </c>
      <c r="AJ94">
        <v>27.25</v>
      </c>
      <c r="AK94">
        <v>0</v>
      </c>
      <c r="AL94">
        <v>0</v>
      </c>
    </row>
    <row r="95" spans="1:38">
      <c r="A95" t="s">
        <v>137</v>
      </c>
      <c r="B95" s="35">
        <v>191.52</v>
      </c>
      <c r="C95" s="35">
        <v>75.489999999999995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35.06</v>
      </c>
      <c r="N95">
        <v>271.81</v>
      </c>
      <c r="O95">
        <v>100.15</v>
      </c>
      <c r="P95">
        <v>0.7</v>
      </c>
      <c r="Q95">
        <v>22.61</v>
      </c>
      <c r="R95" s="94">
        <v>0</v>
      </c>
      <c r="S95" s="94">
        <v>0</v>
      </c>
      <c r="T95" s="94">
        <v>0</v>
      </c>
      <c r="U95">
        <v>3.22</v>
      </c>
      <c r="V95">
        <v>0</v>
      </c>
      <c r="W95">
        <v>1.02</v>
      </c>
      <c r="X95">
        <v>27.49</v>
      </c>
      <c r="Y95">
        <v>9.17</v>
      </c>
      <c r="Z95">
        <v>9.17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6.33</v>
      </c>
      <c r="AH95">
        <v>16</v>
      </c>
      <c r="AI95">
        <v>16</v>
      </c>
      <c r="AJ95">
        <v>27.25</v>
      </c>
      <c r="AK95">
        <v>0</v>
      </c>
      <c r="AL95">
        <v>0</v>
      </c>
    </row>
    <row r="96" spans="1:38">
      <c r="A96" t="s">
        <v>138</v>
      </c>
      <c r="B96" s="35">
        <v>191.52</v>
      </c>
      <c r="C96" s="35">
        <v>75.489999999999995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35.06</v>
      </c>
      <c r="N96">
        <v>271.81</v>
      </c>
      <c r="O96">
        <v>100.15</v>
      </c>
      <c r="P96">
        <v>0.7</v>
      </c>
      <c r="Q96">
        <v>22.61</v>
      </c>
      <c r="R96" s="94">
        <v>0</v>
      </c>
      <c r="S96" s="94">
        <v>0</v>
      </c>
      <c r="T96" s="94">
        <v>0</v>
      </c>
      <c r="U96">
        <v>3.22</v>
      </c>
      <c r="V96">
        <v>0</v>
      </c>
      <c r="W96">
        <v>1.02</v>
      </c>
      <c r="X96">
        <v>28.5</v>
      </c>
      <c r="Y96">
        <v>9.5</v>
      </c>
      <c r="Z96">
        <v>9.5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6.33</v>
      </c>
      <c r="AH96">
        <v>14.33</v>
      </c>
      <c r="AI96">
        <v>14.34</v>
      </c>
      <c r="AJ96">
        <v>27.25</v>
      </c>
      <c r="AK96">
        <v>0</v>
      </c>
      <c r="AL96">
        <v>0</v>
      </c>
    </row>
    <row r="97" spans="1:50">
      <c r="A97" t="s">
        <v>139</v>
      </c>
      <c r="B97" s="35">
        <v>191.52</v>
      </c>
      <c r="C97" s="35">
        <v>75.489999999999995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32.99</v>
      </c>
      <c r="N97">
        <v>271.81</v>
      </c>
      <c r="O97">
        <v>100.15</v>
      </c>
      <c r="P97">
        <v>0.7</v>
      </c>
      <c r="Q97">
        <v>22.81</v>
      </c>
      <c r="R97" s="94">
        <v>0</v>
      </c>
      <c r="S97" s="94">
        <v>0</v>
      </c>
      <c r="T97" s="94">
        <v>0</v>
      </c>
      <c r="U97">
        <v>3.22</v>
      </c>
      <c r="V97">
        <v>0</v>
      </c>
      <c r="W97">
        <v>1.02</v>
      </c>
      <c r="X97">
        <v>29.51</v>
      </c>
      <c r="Y97">
        <v>9.83</v>
      </c>
      <c r="Z97">
        <v>9.83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6.33</v>
      </c>
      <c r="AH97">
        <v>13.33</v>
      </c>
      <c r="AI97">
        <v>13.34</v>
      </c>
      <c r="AJ97">
        <v>27.25</v>
      </c>
      <c r="AK97">
        <v>0</v>
      </c>
      <c r="AL97">
        <v>0</v>
      </c>
    </row>
    <row r="98" spans="1:50">
      <c r="A98" t="s">
        <v>140</v>
      </c>
      <c r="B98" s="35">
        <v>191.52</v>
      </c>
      <c r="C98" s="35">
        <v>75.489999999999995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32.99</v>
      </c>
      <c r="N98">
        <v>271.81</v>
      </c>
      <c r="O98">
        <v>100.15</v>
      </c>
      <c r="P98">
        <v>0.7</v>
      </c>
      <c r="Q98">
        <v>23.01</v>
      </c>
      <c r="R98" s="94">
        <v>0</v>
      </c>
      <c r="S98" s="94">
        <v>0</v>
      </c>
      <c r="T98" s="94">
        <v>0</v>
      </c>
      <c r="U98">
        <v>3.22</v>
      </c>
      <c r="V98">
        <v>0</v>
      </c>
      <c r="W98">
        <v>1.02</v>
      </c>
      <c r="X98">
        <v>31.01</v>
      </c>
      <c r="Y98">
        <v>10.33</v>
      </c>
      <c r="Z98">
        <v>10.33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6.33</v>
      </c>
      <c r="AH98">
        <v>13.33</v>
      </c>
      <c r="AI98">
        <v>13.34</v>
      </c>
      <c r="AJ98">
        <v>27.25</v>
      </c>
      <c r="AK98">
        <v>0</v>
      </c>
      <c r="AL98">
        <v>0</v>
      </c>
    </row>
    <row r="99" spans="1:50">
      <c r="A99" t="s">
        <v>141</v>
      </c>
      <c r="B99" s="35">
        <f>SUM(B3:B98)/4000</f>
        <v>4.9524950000000008</v>
      </c>
      <c r="C99" s="35">
        <f t="shared" ref="C99:P99" si="2">SUM(C3:C98)/4000</f>
        <v>1.8039274999999999</v>
      </c>
      <c r="D99" s="94">
        <f t="shared" ref="D99" si="3">SUM(D3:D98)/4000</f>
        <v>0.87651500000000038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9.6260000000000026E-2</v>
      </c>
      <c r="K99" s="38">
        <f t="shared" si="2"/>
        <v>9.6260000000000026E-2</v>
      </c>
      <c r="L99" s="38">
        <f t="shared" si="2"/>
        <v>7.4392499999999986E-2</v>
      </c>
      <c r="M99">
        <f t="shared" si="2"/>
        <v>1.0095424999999998</v>
      </c>
      <c r="N99">
        <f t="shared" si="2"/>
        <v>6.2796350000000087</v>
      </c>
      <c r="O99">
        <f t="shared" si="2"/>
        <v>2.2605924999999969</v>
      </c>
      <c r="P99">
        <f t="shared" si="2"/>
        <v>1.7000000000000008E-2</v>
      </c>
      <c r="Q99">
        <f t="shared" ref="Q99:AF99" si="5">SUM(Q3:Q98)/4000</f>
        <v>0.26794250000000003</v>
      </c>
      <c r="R99" s="94">
        <f t="shared" si="5"/>
        <v>0.30986000000000014</v>
      </c>
      <c r="S99" s="94">
        <f t="shared" si="5"/>
        <v>0.25941250000000005</v>
      </c>
      <c r="T99" s="94">
        <f t="shared" si="5"/>
        <v>0.30724250000000014</v>
      </c>
      <c r="U99">
        <f t="shared" si="5"/>
        <v>3.2155000000000024E-2</v>
      </c>
      <c r="V99">
        <f t="shared" si="5"/>
        <v>0.86993750000000014</v>
      </c>
      <c r="W99">
        <f t="shared" si="5"/>
        <v>2.5179999999999966E-2</v>
      </c>
      <c r="X99">
        <f t="shared" si="5"/>
        <v>0.50233500000000009</v>
      </c>
      <c r="Y99">
        <f t="shared" si="5"/>
        <v>0.16755500000000006</v>
      </c>
      <c r="Z99">
        <f t="shared" si="5"/>
        <v>0.16755500000000006</v>
      </c>
      <c r="AA99">
        <f t="shared" si="5"/>
        <v>1.6351800000000003</v>
      </c>
      <c r="AB99">
        <f t="shared" si="5"/>
        <v>0.32704249999999996</v>
      </c>
      <c r="AC99">
        <f t="shared" si="5"/>
        <v>0.58025000000000004</v>
      </c>
      <c r="AD99">
        <f t="shared" si="5"/>
        <v>0.29475000000000001</v>
      </c>
      <c r="AE99">
        <f t="shared" si="5"/>
        <v>0.437</v>
      </c>
      <c r="AF99">
        <f t="shared" si="5"/>
        <v>0.21875</v>
      </c>
      <c r="AG99">
        <f t="shared" ref="AG99:AM99" si="6">SUM(AG3:AG98)/4000</f>
        <v>0.15192000000000005</v>
      </c>
      <c r="AH99">
        <f t="shared" si="6"/>
        <v>0.32525750000000009</v>
      </c>
      <c r="AI99">
        <f t="shared" si="6"/>
        <v>0.32548499999999991</v>
      </c>
      <c r="AJ99">
        <f t="shared" si="6"/>
        <v>0.42362500000000003</v>
      </c>
      <c r="AK99">
        <f t="shared" si="6"/>
        <v>0.93325000000000002</v>
      </c>
      <c r="AL99">
        <f t="shared" si="6"/>
        <v>0.39600000000000002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45714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173.03</v>
      </c>
      <c r="L3">
        <v>3.32</v>
      </c>
      <c r="M3">
        <v>61.3</v>
      </c>
      <c r="N3">
        <v>50.14</v>
      </c>
      <c r="O3">
        <v>20.67</v>
      </c>
      <c r="P3">
        <v>26.53</v>
      </c>
      <c r="Q3">
        <v>5.92</v>
      </c>
      <c r="R3">
        <v>10.24</v>
      </c>
      <c r="S3">
        <v>0</v>
      </c>
      <c r="T3">
        <v>0</v>
      </c>
      <c r="U3">
        <v>59.708516779690498</v>
      </c>
      <c r="V3">
        <v>8.7899999999999991</v>
      </c>
      <c r="W3">
        <v>19.230000000000004</v>
      </c>
      <c r="X3">
        <v>62.49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5.9130375253549694</v>
      </c>
      <c r="AG3">
        <v>29.107468000000004</v>
      </c>
      <c r="AH3">
        <v>0</v>
      </c>
      <c r="AI3">
        <v>0</v>
      </c>
      <c r="AJ3">
        <v>0</v>
      </c>
      <c r="AK3">
        <v>10.981087470449175</v>
      </c>
      <c r="AL3">
        <v>1.0071557659208261</v>
      </c>
      <c r="AM3">
        <v>0</v>
      </c>
      <c r="AN3">
        <v>0</v>
      </c>
      <c r="AO3">
        <v>0</v>
      </c>
      <c r="AP3">
        <v>2.4331680000000002</v>
      </c>
      <c r="AQ3">
        <v>0</v>
      </c>
      <c r="AR3">
        <v>0.27670923913043466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552.90539434165237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173.03</v>
      </c>
      <c r="L4">
        <v>3.32</v>
      </c>
      <c r="M4">
        <v>61.3</v>
      </c>
      <c r="N4">
        <v>50.14</v>
      </c>
      <c r="O4">
        <v>20.67</v>
      </c>
      <c r="P4">
        <v>26.53</v>
      </c>
      <c r="Q4">
        <v>5.92</v>
      </c>
      <c r="R4">
        <v>10.24</v>
      </c>
      <c r="S4">
        <v>0</v>
      </c>
      <c r="T4">
        <v>0</v>
      </c>
      <c r="U4">
        <v>59.708516779690498</v>
      </c>
      <c r="V4">
        <v>8.7899999999999991</v>
      </c>
      <c r="W4">
        <v>19.230000000000004</v>
      </c>
      <c r="X4">
        <v>62.49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5.9130375253549694</v>
      </c>
      <c r="AG4">
        <v>29.107468000000004</v>
      </c>
      <c r="AH4">
        <v>0</v>
      </c>
      <c r="AI4">
        <v>0</v>
      </c>
      <c r="AJ4">
        <v>0</v>
      </c>
      <c r="AK4">
        <v>10.981087470449175</v>
      </c>
      <c r="AL4">
        <v>1.0071557659208261</v>
      </c>
      <c r="AM4">
        <v>0</v>
      </c>
      <c r="AN4">
        <v>0</v>
      </c>
      <c r="AO4">
        <v>0</v>
      </c>
      <c r="AP4">
        <v>2.4331680000000002</v>
      </c>
      <c r="AQ4">
        <v>0</v>
      </c>
      <c r="AR4">
        <v>0.27670923913043466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552.90539434165237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173.03</v>
      </c>
      <c r="L5">
        <v>3.32</v>
      </c>
      <c r="M5">
        <v>61.3</v>
      </c>
      <c r="N5">
        <v>50.14</v>
      </c>
      <c r="O5">
        <v>20.67</v>
      </c>
      <c r="P5">
        <v>26.53</v>
      </c>
      <c r="Q5">
        <v>5.92</v>
      </c>
      <c r="R5">
        <v>10.24</v>
      </c>
      <c r="S5">
        <v>0</v>
      </c>
      <c r="T5">
        <v>0</v>
      </c>
      <c r="U5">
        <v>59.708516779690498</v>
      </c>
      <c r="V5">
        <v>8.7899999999999991</v>
      </c>
      <c r="W5">
        <v>19.230000000000004</v>
      </c>
      <c r="X5">
        <v>62.49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5.9130375253549694</v>
      </c>
      <c r="AG5">
        <v>29.107468000000004</v>
      </c>
      <c r="AH5">
        <v>0</v>
      </c>
      <c r="AI5">
        <v>0</v>
      </c>
      <c r="AJ5">
        <v>0</v>
      </c>
      <c r="AK5">
        <v>10.981087470449175</v>
      </c>
      <c r="AL5">
        <v>1.0071557659208261</v>
      </c>
      <c r="AM5">
        <v>0</v>
      </c>
      <c r="AN5">
        <v>0</v>
      </c>
      <c r="AO5">
        <v>0</v>
      </c>
      <c r="AP5">
        <v>2.4331680000000002</v>
      </c>
      <c r="AQ5">
        <v>0</v>
      </c>
      <c r="AR5">
        <v>0.27670923913043466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552.90539434165237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173.03</v>
      </c>
      <c r="L6">
        <v>3.32</v>
      </c>
      <c r="M6">
        <v>61.3</v>
      </c>
      <c r="N6">
        <v>50.14</v>
      </c>
      <c r="O6">
        <v>20.67</v>
      </c>
      <c r="P6">
        <v>26.53</v>
      </c>
      <c r="Q6">
        <v>5.92</v>
      </c>
      <c r="R6">
        <v>10.24</v>
      </c>
      <c r="S6">
        <v>0</v>
      </c>
      <c r="T6">
        <v>0</v>
      </c>
      <c r="U6">
        <v>59.708516779690498</v>
      </c>
      <c r="V6">
        <v>8.7899999999999991</v>
      </c>
      <c r="W6">
        <v>19.230000000000004</v>
      </c>
      <c r="X6">
        <v>62.49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5.9130375253549694</v>
      </c>
      <c r="AG6">
        <v>29.107468000000004</v>
      </c>
      <c r="AH6">
        <v>0</v>
      </c>
      <c r="AI6">
        <v>0</v>
      </c>
      <c r="AJ6">
        <v>0</v>
      </c>
      <c r="AK6">
        <v>10.981087470449175</v>
      </c>
      <c r="AL6">
        <v>1.0071557659208261</v>
      </c>
      <c r="AM6">
        <v>0</v>
      </c>
      <c r="AN6">
        <v>0</v>
      </c>
      <c r="AO6">
        <v>0</v>
      </c>
      <c r="AP6">
        <v>2.4331680000000002</v>
      </c>
      <c r="AQ6">
        <v>0</v>
      </c>
      <c r="AR6">
        <v>0.27670923913043466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552.90539434165237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173.03</v>
      </c>
      <c r="L7">
        <v>3.32</v>
      </c>
      <c r="M7">
        <v>61.3</v>
      </c>
      <c r="N7">
        <v>50.14</v>
      </c>
      <c r="O7">
        <v>20.67</v>
      </c>
      <c r="P7">
        <v>26.53</v>
      </c>
      <c r="Q7">
        <v>5.92</v>
      </c>
      <c r="R7">
        <v>10.24</v>
      </c>
      <c r="S7">
        <v>0</v>
      </c>
      <c r="T7">
        <v>0</v>
      </c>
      <c r="U7">
        <v>59.708516779690498</v>
      </c>
      <c r="V7">
        <v>4.8330131004366805</v>
      </c>
      <c r="W7">
        <v>19.230000000000004</v>
      </c>
      <c r="X7">
        <v>62.49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5.9130375253549694</v>
      </c>
      <c r="AG7">
        <v>29.107468000000004</v>
      </c>
      <c r="AH7">
        <v>7.9977858500527974</v>
      </c>
      <c r="AI7">
        <v>0</v>
      </c>
      <c r="AJ7">
        <v>0</v>
      </c>
      <c r="AK7">
        <v>10.981087470449175</v>
      </c>
      <c r="AL7">
        <v>1.0071557659208261</v>
      </c>
      <c r="AM7">
        <v>0</v>
      </c>
      <c r="AN7">
        <v>0</v>
      </c>
      <c r="AO7">
        <v>0</v>
      </c>
      <c r="AP7">
        <v>2.4331680000000002</v>
      </c>
      <c r="AQ7">
        <v>0</v>
      </c>
      <c r="AR7">
        <v>0.27670923913043466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556.94619329214174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173.03</v>
      </c>
      <c r="L8">
        <v>3.32</v>
      </c>
      <c r="M8">
        <v>61.3</v>
      </c>
      <c r="N8">
        <v>50.14</v>
      </c>
      <c r="O8">
        <v>20.67</v>
      </c>
      <c r="P8">
        <v>26.53</v>
      </c>
      <c r="Q8">
        <v>5.92</v>
      </c>
      <c r="R8">
        <v>10.24</v>
      </c>
      <c r="S8">
        <v>0</v>
      </c>
      <c r="T8">
        <v>0</v>
      </c>
      <c r="U8">
        <v>59.708516779690498</v>
      </c>
      <c r="V8">
        <v>4.8330131004366805</v>
      </c>
      <c r="W8">
        <v>19.230000000000004</v>
      </c>
      <c r="X8">
        <v>62.49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5.9130375253549694</v>
      </c>
      <c r="AG8">
        <v>29.107468000000004</v>
      </c>
      <c r="AH8">
        <v>7.9977858500527974</v>
      </c>
      <c r="AI8">
        <v>0</v>
      </c>
      <c r="AJ8">
        <v>0</v>
      </c>
      <c r="AK8">
        <v>10.981087470449175</v>
      </c>
      <c r="AL8">
        <v>1.0071557659208261</v>
      </c>
      <c r="AM8">
        <v>0</v>
      </c>
      <c r="AN8">
        <v>0</v>
      </c>
      <c r="AO8">
        <v>0</v>
      </c>
      <c r="AP8">
        <v>2.4331680000000002</v>
      </c>
      <c r="AQ8">
        <v>0</v>
      </c>
      <c r="AR8">
        <v>0.27670923913043466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556.94619329214174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173.03</v>
      </c>
      <c r="L9">
        <v>3.32</v>
      </c>
      <c r="M9">
        <v>61.3</v>
      </c>
      <c r="N9">
        <v>50.14</v>
      </c>
      <c r="O9">
        <v>25.06</v>
      </c>
      <c r="P9">
        <v>26.53</v>
      </c>
      <c r="Q9">
        <v>5.78</v>
      </c>
      <c r="R9">
        <v>10.24</v>
      </c>
      <c r="S9">
        <v>0</v>
      </c>
      <c r="T9">
        <v>0</v>
      </c>
      <c r="U9">
        <v>59.708516779690498</v>
      </c>
      <c r="V9">
        <v>4.8330131004366805</v>
      </c>
      <c r="W9">
        <v>19.230000000000004</v>
      </c>
      <c r="X9">
        <v>62.49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29.107468000000004</v>
      </c>
      <c r="AH9">
        <v>7.9977858500527974</v>
      </c>
      <c r="AI9">
        <v>0</v>
      </c>
      <c r="AJ9">
        <v>0</v>
      </c>
      <c r="AK9">
        <v>10.981087470449175</v>
      </c>
      <c r="AL9">
        <v>1.0071557659208261</v>
      </c>
      <c r="AM9">
        <v>0</v>
      </c>
      <c r="AN9">
        <v>0</v>
      </c>
      <c r="AO9">
        <v>0</v>
      </c>
      <c r="AP9">
        <v>0</v>
      </c>
      <c r="AQ9">
        <v>0</v>
      </c>
      <c r="AR9">
        <v>0.27670923913043466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558.76302529214172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173.03</v>
      </c>
      <c r="L10">
        <v>3.32</v>
      </c>
      <c r="M10">
        <v>61.3</v>
      </c>
      <c r="N10">
        <v>50.14</v>
      </c>
      <c r="O10">
        <v>31.66</v>
      </c>
      <c r="P10">
        <v>26.53</v>
      </c>
      <c r="Q10">
        <v>5.78</v>
      </c>
      <c r="R10">
        <v>10.24</v>
      </c>
      <c r="S10">
        <v>0</v>
      </c>
      <c r="T10">
        <v>0</v>
      </c>
      <c r="U10">
        <v>59.708516779690498</v>
      </c>
      <c r="V10">
        <v>4.8330131004366805</v>
      </c>
      <c r="W10">
        <v>19.230000000000004</v>
      </c>
      <c r="X10">
        <v>62.49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29.107468000000004</v>
      </c>
      <c r="AH10">
        <v>7.9977858500527974</v>
      </c>
      <c r="AI10">
        <v>0</v>
      </c>
      <c r="AJ10">
        <v>0</v>
      </c>
      <c r="AK10">
        <v>10.981087470449175</v>
      </c>
      <c r="AL10">
        <v>1.0071557659208261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0.27670923913043466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565.36302529214174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173.03</v>
      </c>
      <c r="L11">
        <v>3.32</v>
      </c>
      <c r="M11">
        <v>61.3</v>
      </c>
      <c r="N11">
        <v>50.14</v>
      </c>
      <c r="O11">
        <v>35.409999999999997</v>
      </c>
      <c r="P11">
        <v>26.53</v>
      </c>
      <c r="Q11">
        <v>5.68</v>
      </c>
      <c r="R11">
        <v>10.24</v>
      </c>
      <c r="S11">
        <v>0</v>
      </c>
      <c r="T11">
        <v>0</v>
      </c>
      <c r="U11">
        <v>59.708516779690498</v>
      </c>
      <c r="V11">
        <v>5.0299999999999994</v>
      </c>
      <c r="W11">
        <v>19.23</v>
      </c>
      <c r="X11">
        <v>62.56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5.9130375253549694</v>
      </c>
      <c r="AG11">
        <v>29.107468000000004</v>
      </c>
      <c r="AH11">
        <v>0</v>
      </c>
      <c r="AI11">
        <v>0</v>
      </c>
      <c r="AJ11">
        <v>0</v>
      </c>
      <c r="AK11">
        <v>10.981087470449175</v>
      </c>
      <c r="AL11">
        <v>1.0071557659208261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0.23278713768115936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561.23830424020287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173.03</v>
      </c>
      <c r="L12">
        <v>3.32</v>
      </c>
      <c r="M12">
        <v>61.3</v>
      </c>
      <c r="N12">
        <v>50.14</v>
      </c>
      <c r="O12">
        <v>35.409999999999997</v>
      </c>
      <c r="P12">
        <v>26.53</v>
      </c>
      <c r="Q12">
        <v>5.68</v>
      </c>
      <c r="R12">
        <v>10.24</v>
      </c>
      <c r="S12">
        <v>0</v>
      </c>
      <c r="T12">
        <v>0</v>
      </c>
      <c r="U12">
        <v>59.708516779690498</v>
      </c>
      <c r="V12">
        <v>5.0299999999999994</v>
      </c>
      <c r="W12">
        <v>19.22</v>
      </c>
      <c r="X12">
        <v>62.544781411646923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5.9130375253549694</v>
      </c>
      <c r="AG12">
        <v>29.107468000000004</v>
      </c>
      <c r="AH12">
        <v>0</v>
      </c>
      <c r="AI12">
        <v>0</v>
      </c>
      <c r="AJ12">
        <v>0</v>
      </c>
      <c r="AK12">
        <v>10.981087470449175</v>
      </c>
      <c r="AL12">
        <v>1.0071557659208261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0.23278713768115936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561.21308565184972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173.03</v>
      </c>
      <c r="L13">
        <v>3.32</v>
      </c>
      <c r="M13">
        <v>61.3</v>
      </c>
      <c r="N13">
        <v>50.14</v>
      </c>
      <c r="O13">
        <v>35.409999999999997</v>
      </c>
      <c r="P13">
        <v>26.53</v>
      </c>
      <c r="Q13">
        <v>5.87</v>
      </c>
      <c r="R13">
        <v>10.24</v>
      </c>
      <c r="S13">
        <v>1.7500000000000002</v>
      </c>
      <c r="T13">
        <v>0</v>
      </c>
      <c r="U13">
        <v>59.708516779690498</v>
      </c>
      <c r="V13">
        <v>5.0299999999999994</v>
      </c>
      <c r="W13">
        <v>19.22</v>
      </c>
      <c r="X13">
        <v>62.56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5.9130375253549694</v>
      </c>
      <c r="AG13">
        <v>29.107468000000004</v>
      </c>
      <c r="AH13">
        <v>0</v>
      </c>
      <c r="AI13">
        <v>0</v>
      </c>
      <c r="AJ13">
        <v>0</v>
      </c>
      <c r="AK13">
        <v>10.981087470449175</v>
      </c>
      <c r="AL13">
        <v>1.0071557659208261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0.23278713768115936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563.16830424020293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173.03</v>
      </c>
      <c r="L14">
        <v>3.32</v>
      </c>
      <c r="M14">
        <v>61.3</v>
      </c>
      <c r="N14">
        <v>50.14</v>
      </c>
      <c r="O14">
        <v>35.409999999999997</v>
      </c>
      <c r="P14">
        <v>26.53</v>
      </c>
      <c r="Q14">
        <v>5.87</v>
      </c>
      <c r="R14">
        <v>10.24</v>
      </c>
      <c r="S14">
        <v>1.7500000000000002</v>
      </c>
      <c r="T14">
        <v>0</v>
      </c>
      <c r="U14">
        <v>59.708516779690498</v>
      </c>
      <c r="V14">
        <v>5.0299999999999994</v>
      </c>
      <c r="W14">
        <v>19.22</v>
      </c>
      <c r="X14">
        <v>62.56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5.9130375253549694</v>
      </c>
      <c r="AG14">
        <v>29.107468000000004</v>
      </c>
      <c r="AH14">
        <v>0</v>
      </c>
      <c r="AI14">
        <v>0</v>
      </c>
      <c r="AJ14">
        <v>0</v>
      </c>
      <c r="AK14">
        <v>10.981087470449175</v>
      </c>
      <c r="AL14">
        <v>1.0071557659208261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0.23278713768115936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563.16830424020293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173.03</v>
      </c>
      <c r="L15">
        <v>3.32</v>
      </c>
      <c r="M15">
        <v>61.3</v>
      </c>
      <c r="N15">
        <v>50.14</v>
      </c>
      <c r="O15">
        <v>35.409999999999997</v>
      </c>
      <c r="P15">
        <v>26.53</v>
      </c>
      <c r="Q15">
        <v>5.87</v>
      </c>
      <c r="R15">
        <v>10.24</v>
      </c>
      <c r="S15">
        <v>3.2099999999999995</v>
      </c>
      <c r="T15">
        <v>0</v>
      </c>
      <c r="U15">
        <v>59.708516779690498</v>
      </c>
      <c r="V15">
        <v>6.55</v>
      </c>
      <c r="W15">
        <v>19.22</v>
      </c>
      <c r="X15">
        <v>62.56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5.9130375253549694</v>
      </c>
      <c r="AG15">
        <v>29.107468000000004</v>
      </c>
      <c r="AH15">
        <v>0</v>
      </c>
      <c r="AI15">
        <v>0</v>
      </c>
      <c r="AJ15">
        <v>0</v>
      </c>
      <c r="AK15">
        <v>10.981087470449175</v>
      </c>
      <c r="AL15">
        <v>1.0071557659208261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0.23278713768115936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566.14830424020295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173.03</v>
      </c>
      <c r="L16">
        <v>3.32</v>
      </c>
      <c r="M16">
        <v>61.3</v>
      </c>
      <c r="N16">
        <v>50.14</v>
      </c>
      <c r="O16">
        <v>35.409999999999997</v>
      </c>
      <c r="P16">
        <v>26.53</v>
      </c>
      <c r="Q16">
        <v>5.87</v>
      </c>
      <c r="R16">
        <v>10.24</v>
      </c>
      <c r="S16">
        <v>3.5000000000000004</v>
      </c>
      <c r="T16">
        <v>0</v>
      </c>
      <c r="U16">
        <v>59.708516779690498</v>
      </c>
      <c r="V16">
        <v>6.55</v>
      </c>
      <c r="W16">
        <v>19.22</v>
      </c>
      <c r="X16">
        <v>62.56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5.9130375253549694</v>
      </c>
      <c r="AG16">
        <v>29.107468000000004</v>
      </c>
      <c r="AH16">
        <v>0</v>
      </c>
      <c r="AI16">
        <v>0</v>
      </c>
      <c r="AJ16">
        <v>0</v>
      </c>
      <c r="AK16">
        <v>10.981087470449175</v>
      </c>
      <c r="AL16">
        <v>1.0071557659208261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0.23278713768115936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566.43830424020291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173.03</v>
      </c>
      <c r="L17">
        <v>3.32</v>
      </c>
      <c r="M17">
        <v>61.3</v>
      </c>
      <c r="N17">
        <v>50.14</v>
      </c>
      <c r="O17">
        <v>35.409999999999997</v>
      </c>
      <c r="P17">
        <v>26.53</v>
      </c>
      <c r="Q17">
        <v>5.87</v>
      </c>
      <c r="R17">
        <v>10.24</v>
      </c>
      <c r="S17">
        <v>4.8899999999999997</v>
      </c>
      <c r="T17">
        <v>0</v>
      </c>
      <c r="U17">
        <v>59.708516779690498</v>
      </c>
      <c r="V17">
        <v>5.6656080557707202</v>
      </c>
      <c r="W17">
        <v>19.22</v>
      </c>
      <c r="X17">
        <v>62.61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5.9130375253549694</v>
      </c>
      <c r="AG17">
        <v>29.107468000000004</v>
      </c>
      <c r="AH17">
        <v>0</v>
      </c>
      <c r="AI17">
        <v>0</v>
      </c>
      <c r="AJ17">
        <v>0</v>
      </c>
      <c r="AK17">
        <v>10.981087470449175</v>
      </c>
      <c r="AL17">
        <v>1.0071557659208261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0.23278713768115936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566.99391229597359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173.03</v>
      </c>
      <c r="L18">
        <v>3.32</v>
      </c>
      <c r="M18">
        <v>61.3</v>
      </c>
      <c r="N18">
        <v>50.14</v>
      </c>
      <c r="O18">
        <v>35.409999999999997</v>
      </c>
      <c r="P18">
        <v>26.53</v>
      </c>
      <c r="Q18">
        <v>5.87</v>
      </c>
      <c r="R18">
        <v>10.24</v>
      </c>
      <c r="S18">
        <v>4.8899999999999997</v>
      </c>
      <c r="T18">
        <v>0</v>
      </c>
      <c r="U18">
        <v>59.708516779690498</v>
      </c>
      <c r="V18">
        <v>5.6656080557707202</v>
      </c>
      <c r="W18">
        <v>19.22</v>
      </c>
      <c r="X18">
        <v>62.61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5.9130375253549694</v>
      </c>
      <c r="AG18">
        <v>29.107468000000004</v>
      </c>
      <c r="AH18">
        <v>0</v>
      </c>
      <c r="AI18">
        <v>0</v>
      </c>
      <c r="AJ18">
        <v>0</v>
      </c>
      <c r="AK18">
        <v>10.981087470449175</v>
      </c>
      <c r="AL18">
        <v>1.0071557659208261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0.23278713768115936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566.99391229597359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173.03</v>
      </c>
      <c r="L19">
        <v>3.32</v>
      </c>
      <c r="M19">
        <v>61.3</v>
      </c>
      <c r="N19">
        <v>50.14</v>
      </c>
      <c r="O19">
        <v>35.409999999999997</v>
      </c>
      <c r="P19">
        <v>26.53</v>
      </c>
      <c r="Q19">
        <v>5.87</v>
      </c>
      <c r="R19">
        <v>10.24</v>
      </c>
      <c r="S19">
        <v>6.32</v>
      </c>
      <c r="T19">
        <v>0</v>
      </c>
      <c r="U19">
        <v>59.708516779690498</v>
      </c>
      <c r="V19">
        <v>6.54</v>
      </c>
      <c r="W19">
        <v>19.22</v>
      </c>
      <c r="X19">
        <v>62.61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5.9130375253549694</v>
      </c>
      <c r="AG19">
        <v>29.107468000000004</v>
      </c>
      <c r="AH19">
        <v>0</v>
      </c>
      <c r="AI19">
        <v>0</v>
      </c>
      <c r="AJ19">
        <v>0</v>
      </c>
      <c r="AK19">
        <v>10.981087470449175</v>
      </c>
      <c r="AL19">
        <v>1.0071557659208261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0.23278713768115936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569.29830424020292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173.03</v>
      </c>
      <c r="L20">
        <v>3.32</v>
      </c>
      <c r="M20">
        <v>61.3</v>
      </c>
      <c r="N20">
        <v>50.14</v>
      </c>
      <c r="O20">
        <v>35.409999999999997</v>
      </c>
      <c r="P20">
        <v>26.53</v>
      </c>
      <c r="Q20">
        <v>4.6434601043997015</v>
      </c>
      <c r="R20">
        <v>9.84</v>
      </c>
      <c r="S20">
        <v>6.32</v>
      </c>
      <c r="T20">
        <v>0</v>
      </c>
      <c r="U20">
        <v>59.708516779690498</v>
      </c>
      <c r="V20">
        <v>4.8330131004366805</v>
      </c>
      <c r="W20">
        <v>19.230000000000004</v>
      </c>
      <c r="X20">
        <v>62.61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5.9130375253549694</v>
      </c>
      <c r="AG20">
        <v>29.107468000000004</v>
      </c>
      <c r="AH20">
        <v>8.7971252375923967</v>
      </c>
      <c r="AI20">
        <v>0</v>
      </c>
      <c r="AJ20">
        <v>0</v>
      </c>
      <c r="AK20">
        <v>10.981087470449175</v>
      </c>
      <c r="AL20">
        <v>1.0071557659208261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0.23278713768115936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574.77190268263155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173.03</v>
      </c>
      <c r="L21">
        <v>3.32</v>
      </c>
      <c r="M21">
        <v>61.3</v>
      </c>
      <c r="N21">
        <v>50.14</v>
      </c>
      <c r="O21">
        <v>35.409999999999997</v>
      </c>
      <c r="P21">
        <v>26.53</v>
      </c>
      <c r="Q21">
        <v>4.6434601043997015</v>
      </c>
      <c r="R21">
        <v>9.84</v>
      </c>
      <c r="S21">
        <v>7.3743921334922522</v>
      </c>
      <c r="T21">
        <v>0</v>
      </c>
      <c r="U21">
        <v>59.708516779690498</v>
      </c>
      <c r="V21">
        <v>4.8330131004366805</v>
      </c>
      <c r="W21">
        <v>19.230000000000004</v>
      </c>
      <c r="X21">
        <v>62.61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5.9130375253549694</v>
      </c>
      <c r="AG21">
        <v>29.107468000000004</v>
      </c>
      <c r="AH21">
        <v>8.7971252375923967</v>
      </c>
      <c r="AI21">
        <v>0</v>
      </c>
      <c r="AJ21">
        <v>0</v>
      </c>
      <c r="AK21">
        <v>10.981087470449175</v>
      </c>
      <c r="AL21">
        <v>1.0071557659208261</v>
      </c>
      <c r="AM21">
        <v>0</v>
      </c>
      <c r="AN21">
        <v>0</v>
      </c>
      <c r="AO21">
        <v>0</v>
      </c>
      <c r="AP21">
        <v>0</v>
      </c>
      <c r="AQ21">
        <v>8.3111634920634927</v>
      </c>
      <c r="AR21">
        <v>0.23278713768115936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584.13745830818743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218.56</v>
      </c>
      <c r="L22">
        <v>3.32</v>
      </c>
      <c r="M22">
        <v>61.3</v>
      </c>
      <c r="N22">
        <v>50.14</v>
      </c>
      <c r="O22">
        <v>35.409999999999997</v>
      </c>
      <c r="P22">
        <v>26.53</v>
      </c>
      <c r="Q22">
        <v>4.6434601043997015</v>
      </c>
      <c r="R22">
        <v>9.84</v>
      </c>
      <c r="S22">
        <v>7.87</v>
      </c>
      <c r="T22">
        <v>0</v>
      </c>
      <c r="U22">
        <v>59.708516779690498</v>
      </c>
      <c r="V22">
        <v>4.8330131004366805</v>
      </c>
      <c r="W22">
        <v>19.230000000000004</v>
      </c>
      <c r="X22">
        <v>62.61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5.9130375253549694</v>
      </c>
      <c r="AG22">
        <v>29.107468000000004</v>
      </c>
      <c r="AH22">
        <v>8.7971252375923967</v>
      </c>
      <c r="AI22">
        <v>0</v>
      </c>
      <c r="AJ22">
        <v>0</v>
      </c>
      <c r="AK22">
        <v>10.981087470449175</v>
      </c>
      <c r="AL22">
        <v>1.0071557659208261</v>
      </c>
      <c r="AM22">
        <v>0</v>
      </c>
      <c r="AN22">
        <v>0</v>
      </c>
      <c r="AO22">
        <v>0</v>
      </c>
      <c r="AP22">
        <v>0</v>
      </c>
      <c r="AQ22">
        <v>8.3111634920634927</v>
      </c>
      <c r="AR22">
        <v>0.23278713768115936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630.16306617469525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269.15999999999997</v>
      </c>
      <c r="L23">
        <v>3.32</v>
      </c>
      <c r="M23">
        <v>61.3</v>
      </c>
      <c r="N23">
        <v>50.14</v>
      </c>
      <c r="O23">
        <v>35.409999999999997</v>
      </c>
      <c r="P23">
        <v>26.53</v>
      </c>
      <c r="Q23">
        <v>4.6434601043997015</v>
      </c>
      <c r="R23">
        <v>9.84</v>
      </c>
      <c r="S23">
        <v>9.33</v>
      </c>
      <c r="T23">
        <v>0</v>
      </c>
      <c r="U23">
        <v>59.708516779690498</v>
      </c>
      <c r="V23">
        <v>8.5599999999999987</v>
      </c>
      <c r="W23">
        <v>19.230000000000004</v>
      </c>
      <c r="X23">
        <v>62.61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5.9130375253549694</v>
      </c>
      <c r="AG23">
        <v>29.107468000000004</v>
      </c>
      <c r="AH23">
        <v>8.7971252375923967</v>
      </c>
      <c r="AI23">
        <v>0</v>
      </c>
      <c r="AJ23">
        <v>0</v>
      </c>
      <c r="AK23">
        <v>10.981087470449175</v>
      </c>
      <c r="AL23">
        <v>1.0071557659208261</v>
      </c>
      <c r="AM23">
        <v>0</v>
      </c>
      <c r="AN23">
        <v>0</v>
      </c>
      <c r="AO23">
        <v>0</v>
      </c>
      <c r="AP23">
        <v>0</v>
      </c>
      <c r="AQ23">
        <v>16.622326984126985</v>
      </c>
      <c r="AR23">
        <v>0.23278713768115936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694.26121656632176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269.15999999999997</v>
      </c>
      <c r="L24">
        <v>3.3198846701636153</v>
      </c>
      <c r="M24">
        <v>61.3</v>
      </c>
      <c r="N24">
        <v>50.14</v>
      </c>
      <c r="O24">
        <v>35.409999999999997</v>
      </c>
      <c r="P24">
        <v>26.53</v>
      </c>
      <c r="Q24">
        <v>4.95</v>
      </c>
      <c r="R24">
        <v>10.24</v>
      </c>
      <c r="S24">
        <v>9.33</v>
      </c>
      <c r="T24">
        <v>0</v>
      </c>
      <c r="U24">
        <v>59.708516779690498</v>
      </c>
      <c r="V24">
        <v>8.7855675332910579</v>
      </c>
      <c r="W24">
        <v>19.230000000000004</v>
      </c>
      <c r="X24">
        <v>62.61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5.9130375253549694</v>
      </c>
      <c r="AG24">
        <v>29.107468000000004</v>
      </c>
      <c r="AH24">
        <v>8.7971252375923967</v>
      </c>
      <c r="AI24">
        <v>0</v>
      </c>
      <c r="AJ24">
        <v>0</v>
      </c>
      <c r="AK24">
        <v>10.981087470449175</v>
      </c>
      <c r="AL24">
        <v>1.0071557659208261</v>
      </c>
      <c r="AM24">
        <v>0</v>
      </c>
      <c r="AN24">
        <v>0</v>
      </c>
      <c r="AO24">
        <v>0</v>
      </c>
      <c r="AP24">
        <v>0</v>
      </c>
      <c r="AQ24">
        <v>24.933490476190478</v>
      </c>
      <c r="AR24">
        <v>0.23278713768115936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703.50437215744046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307.61230776924805</v>
      </c>
      <c r="L25">
        <v>6.03</v>
      </c>
      <c r="M25">
        <v>61.3</v>
      </c>
      <c r="N25">
        <v>50.14</v>
      </c>
      <c r="O25">
        <v>35.409999999999997</v>
      </c>
      <c r="P25">
        <v>26.53</v>
      </c>
      <c r="Q25">
        <v>8.4459436619718318</v>
      </c>
      <c r="R25">
        <v>17.893714887640449</v>
      </c>
      <c r="S25">
        <v>11.219999999999999</v>
      </c>
      <c r="T25">
        <v>0</v>
      </c>
      <c r="U25">
        <v>59.708516779690498</v>
      </c>
      <c r="V25">
        <v>8.7899999999999991</v>
      </c>
      <c r="W25">
        <v>19.230000000000004</v>
      </c>
      <c r="X25">
        <v>62.61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6.9571294473883425</v>
      </c>
      <c r="AF25">
        <v>5.9130375253549694</v>
      </c>
      <c r="AG25">
        <v>29.107468000000004</v>
      </c>
      <c r="AH25">
        <v>17.594250475184793</v>
      </c>
      <c r="AI25">
        <v>0</v>
      </c>
      <c r="AJ25">
        <v>0</v>
      </c>
      <c r="AK25">
        <v>10.981087470449175</v>
      </c>
      <c r="AL25">
        <v>6.6621488812392418</v>
      </c>
      <c r="AM25">
        <v>0</v>
      </c>
      <c r="AN25">
        <v>0</v>
      </c>
      <c r="AO25">
        <v>0</v>
      </c>
      <c r="AP25">
        <v>0</v>
      </c>
      <c r="AQ25">
        <v>24.933490476190478</v>
      </c>
      <c r="AR25">
        <v>0.23278713768115936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779.12013407314521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380.84</v>
      </c>
      <c r="L26">
        <v>6.27</v>
      </c>
      <c r="M26">
        <v>61.3</v>
      </c>
      <c r="N26">
        <v>50.14</v>
      </c>
      <c r="O26">
        <v>35.409999999999997</v>
      </c>
      <c r="P26">
        <v>26.53</v>
      </c>
      <c r="Q26">
        <v>8.4443958333333331</v>
      </c>
      <c r="R26">
        <v>17.895608439646711</v>
      </c>
      <c r="S26">
        <v>11.594568387859677</v>
      </c>
      <c r="T26">
        <v>0</v>
      </c>
      <c r="U26">
        <v>59.708516779690498</v>
      </c>
      <c r="V26">
        <v>8.7899999999999991</v>
      </c>
      <c r="W26">
        <v>19.230000000000004</v>
      </c>
      <c r="X26">
        <v>62.61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6.9571294473883425</v>
      </c>
      <c r="AF26">
        <v>5.9130375253549694</v>
      </c>
      <c r="AG26">
        <v>29.107468000000004</v>
      </c>
      <c r="AH26">
        <v>17.594250475184793</v>
      </c>
      <c r="AI26">
        <v>0</v>
      </c>
      <c r="AJ26">
        <v>0</v>
      </c>
      <c r="AK26">
        <v>10.981087470449175</v>
      </c>
      <c r="AL26">
        <v>39.995274526678138</v>
      </c>
      <c r="AM26">
        <v>0</v>
      </c>
      <c r="AN26">
        <v>0</v>
      </c>
      <c r="AO26">
        <v>0</v>
      </c>
      <c r="AP26">
        <v>0</v>
      </c>
      <c r="AQ26">
        <v>24.933490476190478</v>
      </c>
      <c r="AR26">
        <v>0.23278713768115936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886.29586606056353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384.51302559265781</v>
      </c>
      <c r="L27">
        <v>6.03</v>
      </c>
      <c r="M27">
        <v>61.3</v>
      </c>
      <c r="N27">
        <v>50.14</v>
      </c>
      <c r="O27">
        <v>35.409999999999997</v>
      </c>
      <c r="P27">
        <v>26.53</v>
      </c>
      <c r="Q27">
        <v>8.4443958333333331</v>
      </c>
      <c r="R27">
        <v>17.895608439646711</v>
      </c>
      <c r="S27">
        <v>11.589999999999998</v>
      </c>
      <c r="T27">
        <v>0</v>
      </c>
      <c r="U27">
        <v>59.708516779690498</v>
      </c>
      <c r="V27">
        <v>8.7899999999999991</v>
      </c>
      <c r="W27">
        <v>19.230000000000004</v>
      </c>
      <c r="X27">
        <v>62.61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6.9571294473883425</v>
      </c>
      <c r="AF27">
        <v>5.9130375253549694</v>
      </c>
      <c r="AG27">
        <v>29.107468000000004</v>
      </c>
      <c r="AH27">
        <v>17.594250475184793</v>
      </c>
      <c r="AI27">
        <v>1.5064516889238018</v>
      </c>
      <c r="AJ27">
        <v>0</v>
      </c>
      <c r="AK27">
        <v>10.981087470449175</v>
      </c>
      <c r="AL27">
        <v>39.995274526678138</v>
      </c>
      <c r="AM27">
        <v>0</v>
      </c>
      <c r="AN27">
        <v>0</v>
      </c>
      <c r="AO27">
        <v>0</v>
      </c>
      <c r="AP27">
        <v>0</v>
      </c>
      <c r="AQ27">
        <v>24.933490476190478</v>
      </c>
      <c r="AR27">
        <v>0.23278713768115936</v>
      </c>
      <c r="AS27">
        <v>1.9895361284567354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891.40205952163603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430.58278296431621</v>
      </c>
      <c r="L28">
        <v>6.03</v>
      </c>
      <c r="M28">
        <v>61.3</v>
      </c>
      <c r="N28">
        <v>50.14</v>
      </c>
      <c r="O28">
        <v>35.409999999999997</v>
      </c>
      <c r="P28">
        <v>26.53</v>
      </c>
      <c r="Q28">
        <v>8.4443958333333331</v>
      </c>
      <c r="R28">
        <v>17.895608439646711</v>
      </c>
      <c r="S28">
        <v>11.589999999999998</v>
      </c>
      <c r="T28">
        <v>0</v>
      </c>
      <c r="U28">
        <v>59.708516779690498</v>
      </c>
      <c r="V28">
        <v>8.7899999999999991</v>
      </c>
      <c r="W28">
        <v>19.230000000000004</v>
      </c>
      <c r="X28">
        <v>62.61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6.9571294473883425</v>
      </c>
      <c r="AF28">
        <v>11.826075050709939</v>
      </c>
      <c r="AG28">
        <v>29.107468000000004</v>
      </c>
      <c r="AH28">
        <v>24.507218585005276</v>
      </c>
      <c r="AI28">
        <v>6.9832600157109175</v>
      </c>
      <c r="AJ28">
        <v>0</v>
      </c>
      <c r="AK28">
        <v>10.981087470449175</v>
      </c>
      <c r="AL28">
        <v>39.995274526678138</v>
      </c>
      <c r="AM28">
        <v>2.2265401350337584</v>
      </c>
      <c r="AN28">
        <v>0</v>
      </c>
      <c r="AO28">
        <v>0</v>
      </c>
      <c r="AP28">
        <v>0</v>
      </c>
      <c r="AQ28">
        <v>33.25158571428571</v>
      </c>
      <c r="AR28">
        <v>0.23278713768115936</v>
      </c>
      <c r="AS28">
        <v>1.9895361284567354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966.31926622838591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489.89254008618718</v>
      </c>
      <c r="L29">
        <v>6.03</v>
      </c>
      <c r="M29">
        <v>61.3</v>
      </c>
      <c r="N29">
        <v>50.14</v>
      </c>
      <c r="O29">
        <v>35.409999999999997</v>
      </c>
      <c r="P29">
        <v>26.53</v>
      </c>
      <c r="Q29">
        <v>8.4443958333333331</v>
      </c>
      <c r="R29">
        <v>17.895608439646711</v>
      </c>
      <c r="S29">
        <v>11.589999999999998</v>
      </c>
      <c r="T29">
        <v>0</v>
      </c>
      <c r="U29">
        <v>59.708516779690498</v>
      </c>
      <c r="V29">
        <v>8.7899999999999991</v>
      </c>
      <c r="W29">
        <v>19.230000000000004</v>
      </c>
      <c r="X29">
        <v>62.61</v>
      </c>
      <c r="Y29">
        <v>0</v>
      </c>
      <c r="Z29">
        <v>0.92667363636363609</v>
      </c>
      <c r="AA29">
        <v>5.9341392405063296</v>
      </c>
      <c r="AB29">
        <v>2.2484981245311322</v>
      </c>
      <c r="AC29">
        <v>0.53584576723731736</v>
      </c>
      <c r="AD29">
        <v>0</v>
      </c>
      <c r="AE29">
        <v>13.914258894776685</v>
      </c>
      <c r="AF29">
        <v>17.739112576064912</v>
      </c>
      <c r="AG29">
        <v>29.107468000000004</v>
      </c>
      <c r="AH29">
        <v>35.184108975712775</v>
      </c>
      <c r="AI29">
        <v>6.9832600157109175</v>
      </c>
      <c r="AJ29">
        <v>0</v>
      </c>
      <c r="AK29">
        <v>10.981087470449175</v>
      </c>
      <c r="AL29">
        <v>39.995274526678138</v>
      </c>
      <c r="AM29">
        <v>4.4442970742685661</v>
      </c>
      <c r="AN29">
        <v>0</v>
      </c>
      <c r="AO29">
        <v>0</v>
      </c>
      <c r="AP29">
        <v>0</v>
      </c>
      <c r="AQ29">
        <v>33.25158571428571</v>
      </c>
      <c r="AR29">
        <v>0.23278713768115936</v>
      </c>
      <c r="AS29">
        <v>1.9895361284567354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1061.0389944215813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489.89254008618718</v>
      </c>
      <c r="L30">
        <v>6.03</v>
      </c>
      <c r="M30">
        <v>61.3</v>
      </c>
      <c r="N30">
        <v>50.14</v>
      </c>
      <c r="O30">
        <v>35.409999999999997</v>
      </c>
      <c r="P30">
        <v>26.53</v>
      </c>
      <c r="Q30">
        <v>8.4443958333333331</v>
      </c>
      <c r="R30">
        <v>17.895608439646711</v>
      </c>
      <c r="S30">
        <v>11.589999999999998</v>
      </c>
      <c r="T30">
        <v>0</v>
      </c>
      <c r="U30">
        <v>59.708516779690498</v>
      </c>
      <c r="V30">
        <v>8.7899999999999991</v>
      </c>
      <c r="W30">
        <v>19.230000000000004</v>
      </c>
      <c r="X30">
        <v>62.61</v>
      </c>
      <c r="Y30">
        <v>0</v>
      </c>
      <c r="Z30">
        <v>5.5073399999999983</v>
      </c>
      <c r="AA30">
        <v>11.86388607594937</v>
      </c>
      <c r="AB30">
        <v>16.679288822205546</v>
      </c>
      <c r="AC30">
        <v>12.271746505418564</v>
      </c>
      <c r="AD30">
        <v>0</v>
      </c>
      <c r="AE30">
        <v>20.871388342165034</v>
      </c>
      <c r="AF30">
        <v>26.022910750507105</v>
      </c>
      <c r="AG30">
        <v>29.107468000000004</v>
      </c>
      <c r="AH30">
        <v>47.977931151003162</v>
      </c>
      <c r="AI30">
        <v>6.9832600157109175</v>
      </c>
      <c r="AJ30">
        <v>0</v>
      </c>
      <c r="AK30">
        <v>10.981087470449175</v>
      </c>
      <c r="AL30">
        <v>6.6621488812392418</v>
      </c>
      <c r="AM30">
        <v>4.4442970742685661</v>
      </c>
      <c r="AN30">
        <v>0</v>
      </c>
      <c r="AO30">
        <v>0</v>
      </c>
      <c r="AP30">
        <v>0</v>
      </c>
      <c r="AQ30">
        <v>33.25158571428571</v>
      </c>
      <c r="AR30">
        <v>0.23278713768115936</v>
      </c>
      <c r="AS30">
        <v>1.9895361284567354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1092.4177232081984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489.89254008618718</v>
      </c>
      <c r="L31">
        <v>6.03</v>
      </c>
      <c r="M31">
        <v>61.3</v>
      </c>
      <c r="N31">
        <v>50.14</v>
      </c>
      <c r="O31">
        <v>35.409999999999997</v>
      </c>
      <c r="P31">
        <v>26.53</v>
      </c>
      <c r="Q31">
        <v>8.4443958333333331</v>
      </c>
      <c r="R31">
        <v>17.895608439646711</v>
      </c>
      <c r="S31">
        <v>11.589999999999998</v>
      </c>
      <c r="T31">
        <v>0</v>
      </c>
      <c r="U31">
        <v>59.708516779690498</v>
      </c>
      <c r="V31">
        <v>8.7899999999999991</v>
      </c>
      <c r="W31">
        <v>19.230000000000004</v>
      </c>
      <c r="X31">
        <v>62.61</v>
      </c>
      <c r="Y31">
        <v>0</v>
      </c>
      <c r="Z31">
        <v>8.2566181818181796</v>
      </c>
      <c r="AA31">
        <v>11.86388607594937</v>
      </c>
      <c r="AB31">
        <v>16.679288822205546</v>
      </c>
      <c r="AC31">
        <v>12.271746505418564</v>
      </c>
      <c r="AD31">
        <v>0</v>
      </c>
      <c r="AE31">
        <v>20.871388342165034</v>
      </c>
      <c r="AF31">
        <v>26.022910750507105</v>
      </c>
      <c r="AG31">
        <v>29.107468000000004</v>
      </c>
      <c r="AH31">
        <v>47.977931151003162</v>
      </c>
      <c r="AI31">
        <v>6.9832600157109175</v>
      </c>
      <c r="AJ31">
        <v>0</v>
      </c>
      <c r="AK31">
        <v>10.981087470449175</v>
      </c>
      <c r="AL31">
        <v>1.0071557659208261</v>
      </c>
      <c r="AM31">
        <v>4.4442970742685661</v>
      </c>
      <c r="AN31">
        <v>0</v>
      </c>
      <c r="AO31">
        <v>0</v>
      </c>
      <c r="AP31">
        <v>0</v>
      </c>
      <c r="AQ31">
        <v>33.25158571428571</v>
      </c>
      <c r="AR31">
        <v>1.3967228260869562</v>
      </c>
      <c r="AS31">
        <v>1.9895361284567354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1090.6759439631037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489.89254008618718</v>
      </c>
      <c r="L32">
        <v>6.03</v>
      </c>
      <c r="M32">
        <v>61.3</v>
      </c>
      <c r="N32">
        <v>50.14</v>
      </c>
      <c r="O32">
        <v>35.409999999999997</v>
      </c>
      <c r="P32">
        <v>26.53</v>
      </c>
      <c r="Q32">
        <v>8.4443958333333331</v>
      </c>
      <c r="R32">
        <v>17.895608439646711</v>
      </c>
      <c r="S32">
        <v>11.589999999999998</v>
      </c>
      <c r="T32">
        <v>0</v>
      </c>
      <c r="U32">
        <v>59.708516779690498</v>
      </c>
      <c r="V32">
        <v>8.7899999999999991</v>
      </c>
      <c r="W32">
        <v>19.230000000000004</v>
      </c>
      <c r="X32">
        <v>62.61</v>
      </c>
      <c r="Y32">
        <v>0</v>
      </c>
      <c r="Z32">
        <v>8.2566181818181796</v>
      </c>
      <c r="AA32">
        <v>11.86388607594937</v>
      </c>
      <c r="AB32">
        <v>16.679288822205546</v>
      </c>
      <c r="AC32">
        <v>12.271746505418564</v>
      </c>
      <c r="AD32">
        <v>0</v>
      </c>
      <c r="AE32">
        <v>20.871388342165034</v>
      </c>
      <c r="AF32">
        <v>26.022910750507105</v>
      </c>
      <c r="AG32">
        <v>29.107468000000004</v>
      </c>
      <c r="AH32">
        <v>47.977931151003162</v>
      </c>
      <c r="AI32">
        <v>6.9832600157109175</v>
      </c>
      <c r="AJ32">
        <v>0</v>
      </c>
      <c r="AK32">
        <v>10.981087470449175</v>
      </c>
      <c r="AL32">
        <v>1.0071557659208261</v>
      </c>
      <c r="AM32">
        <v>4.4442970742685661</v>
      </c>
      <c r="AN32">
        <v>0</v>
      </c>
      <c r="AO32">
        <v>0</v>
      </c>
      <c r="AP32">
        <v>0</v>
      </c>
      <c r="AQ32">
        <v>33.25158571428571</v>
      </c>
      <c r="AR32">
        <v>11.182567028985504</v>
      </c>
      <c r="AS32">
        <v>7.9493606898602458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1106.4216127274055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489.89254008618718</v>
      </c>
      <c r="L33">
        <v>6.03</v>
      </c>
      <c r="M33">
        <v>61.3</v>
      </c>
      <c r="N33">
        <v>50.14</v>
      </c>
      <c r="O33">
        <v>35.409999999999997</v>
      </c>
      <c r="P33">
        <v>26.53</v>
      </c>
      <c r="Q33">
        <v>8.4443958333333331</v>
      </c>
      <c r="R33">
        <v>17.895608439646711</v>
      </c>
      <c r="S33">
        <v>11.589999999999998</v>
      </c>
      <c r="T33">
        <v>0</v>
      </c>
      <c r="U33">
        <v>59.708516779690498</v>
      </c>
      <c r="V33">
        <v>8.7899999999999991</v>
      </c>
      <c r="W33">
        <v>19.230000000000004</v>
      </c>
      <c r="X33">
        <v>62.61</v>
      </c>
      <c r="Y33">
        <v>0</v>
      </c>
      <c r="Z33">
        <v>8.2566181818181796</v>
      </c>
      <c r="AA33">
        <v>11.86388607594937</v>
      </c>
      <c r="AB33">
        <v>16.679288822205546</v>
      </c>
      <c r="AC33">
        <v>12.271746505418564</v>
      </c>
      <c r="AD33">
        <v>0</v>
      </c>
      <c r="AE33">
        <v>20.871388342165034</v>
      </c>
      <c r="AF33">
        <v>26.022910750507105</v>
      </c>
      <c r="AG33">
        <v>29.107468000000004</v>
      </c>
      <c r="AH33">
        <v>47.977931151003162</v>
      </c>
      <c r="AI33">
        <v>6.9832600157109175</v>
      </c>
      <c r="AJ33">
        <v>0</v>
      </c>
      <c r="AK33">
        <v>10.981087470449175</v>
      </c>
      <c r="AL33">
        <v>1.0071557659208261</v>
      </c>
      <c r="AM33">
        <v>4.4442970742685661</v>
      </c>
      <c r="AN33">
        <v>0</v>
      </c>
      <c r="AO33">
        <v>0</v>
      </c>
      <c r="AP33">
        <v>0</v>
      </c>
      <c r="AQ33">
        <v>33.25158571428571</v>
      </c>
      <c r="AR33">
        <v>11.182567028985504</v>
      </c>
      <c r="AS33">
        <v>7.9493606898602458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1106.4216127274055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489.89254008618718</v>
      </c>
      <c r="L34">
        <v>6.03</v>
      </c>
      <c r="M34">
        <v>61.3</v>
      </c>
      <c r="N34">
        <v>50.14</v>
      </c>
      <c r="O34">
        <v>35.409999999999997</v>
      </c>
      <c r="P34">
        <v>26.53</v>
      </c>
      <c r="Q34">
        <v>8.4443958333333331</v>
      </c>
      <c r="R34">
        <v>17.895608439646711</v>
      </c>
      <c r="S34">
        <v>11.589999999999998</v>
      </c>
      <c r="T34">
        <v>0</v>
      </c>
      <c r="U34">
        <v>59.708516779690498</v>
      </c>
      <c r="V34">
        <v>8.7899999999999991</v>
      </c>
      <c r="W34">
        <v>19.230000000000004</v>
      </c>
      <c r="X34">
        <v>62.61</v>
      </c>
      <c r="Y34">
        <v>0</v>
      </c>
      <c r="Z34">
        <v>8.2566181818181796</v>
      </c>
      <c r="AA34">
        <v>11.86388607594937</v>
      </c>
      <c r="AB34">
        <v>16.679288822205546</v>
      </c>
      <c r="AC34">
        <v>12.271746505418564</v>
      </c>
      <c r="AD34">
        <v>0</v>
      </c>
      <c r="AE34">
        <v>20.871388342165034</v>
      </c>
      <c r="AF34">
        <v>26.022910750507105</v>
      </c>
      <c r="AG34">
        <v>29.107468000000004</v>
      </c>
      <c r="AH34">
        <v>47.977931151003162</v>
      </c>
      <c r="AI34">
        <v>1.6118593872741551</v>
      </c>
      <c r="AJ34">
        <v>0</v>
      </c>
      <c r="AK34">
        <v>10.981087470449175</v>
      </c>
      <c r="AL34">
        <v>1.0071557659208261</v>
      </c>
      <c r="AM34">
        <v>4.4442970742685661</v>
      </c>
      <c r="AN34">
        <v>0</v>
      </c>
      <c r="AO34">
        <v>0</v>
      </c>
      <c r="AP34">
        <v>0</v>
      </c>
      <c r="AQ34">
        <v>33.25158571428571</v>
      </c>
      <c r="AR34">
        <v>11.182567028985504</v>
      </c>
      <c r="AS34">
        <v>7.9493606898602458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1101.0502120989688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489.89254008618718</v>
      </c>
      <c r="L35">
        <v>6.03</v>
      </c>
      <c r="M35">
        <v>61.3</v>
      </c>
      <c r="N35">
        <v>50.14</v>
      </c>
      <c r="O35">
        <v>35.409999999999997</v>
      </c>
      <c r="P35">
        <v>26.53</v>
      </c>
      <c r="Q35">
        <v>8.4443958333333331</v>
      </c>
      <c r="R35">
        <v>17.895608439646711</v>
      </c>
      <c r="S35">
        <v>11.589999999999998</v>
      </c>
      <c r="T35">
        <v>0</v>
      </c>
      <c r="U35">
        <v>59.708516779690498</v>
      </c>
      <c r="V35">
        <v>8.7899999999999991</v>
      </c>
      <c r="W35">
        <v>19.230000000000004</v>
      </c>
      <c r="X35">
        <v>62.61</v>
      </c>
      <c r="Y35">
        <v>0</v>
      </c>
      <c r="Z35">
        <v>8.2566181818181796</v>
      </c>
      <c r="AA35">
        <v>11.86388607594937</v>
      </c>
      <c r="AB35">
        <v>16.679288822205546</v>
      </c>
      <c r="AC35">
        <v>12.271746505418564</v>
      </c>
      <c r="AD35">
        <v>0</v>
      </c>
      <c r="AE35">
        <v>20.871388342165034</v>
      </c>
      <c r="AF35">
        <v>26.022910750507105</v>
      </c>
      <c r="AG35">
        <v>29.107468000000004</v>
      </c>
      <c r="AH35">
        <v>47.977931151003162</v>
      </c>
      <c r="AI35">
        <v>0</v>
      </c>
      <c r="AJ35">
        <v>0</v>
      </c>
      <c r="AK35">
        <v>10.981087470449175</v>
      </c>
      <c r="AL35">
        <v>1.0071557659208261</v>
      </c>
      <c r="AM35">
        <v>4.4442970742685661</v>
      </c>
      <c r="AN35">
        <v>0</v>
      </c>
      <c r="AO35">
        <v>0</v>
      </c>
      <c r="AP35">
        <v>2.4331680000000002</v>
      </c>
      <c r="AQ35">
        <v>33.25158571428571</v>
      </c>
      <c r="AR35">
        <v>11.182567028985504</v>
      </c>
      <c r="AS35">
        <v>7.9493606898602458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1101.8715207116948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489.89254008618718</v>
      </c>
      <c r="L36">
        <v>6.03</v>
      </c>
      <c r="M36">
        <v>61.3</v>
      </c>
      <c r="N36">
        <v>50.14</v>
      </c>
      <c r="O36">
        <v>35.409999999999997</v>
      </c>
      <c r="P36">
        <v>26.53</v>
      </c>
      <c r="Q36">
        <v>8.4443958333333331</v>
      </c>
      <c r="R36">
        <v>17.895608439646711</v>
      </c>
      <c r="S36">
        <v>11.589999999999998</v>
      </c>
      <c r="T36">
        <v>0</v>
      </c>
      <c r="U36">
        <v>59.708516779690498</v>
      </c>
      <c r="V36">
        <v>8.7899999999999991</v>
      </c>
      <c r="W36">
        <v>19.230000000000004</v>
      </c>
      <c r="X36">
        <v>62.61</v>
      </c>
      <c r="Y36">
        <v>0</v>
      </c>
      <c r="Z36">
        <v>1.3922063636363631</v>
      </c>
      <c r="AA36">
        <v>11.86388607594937</v>
      </c>
      <c r="AB36">
        <v>1.1242490622655661</v>
      </c>
      <c r="AC36">
        <v>0.53584576723731736</v>
      </c>
      <c r="AD36">
        <v>0</v>
      </c>
      <c r="AE36">
        <v>13.914258894776685</v>
      </c>
      <c r="AF36">
        <v>11.964716024340774</v>
      </c>
      <c r="AG36">
        <v>29.107468000000004</v>
      </c>
      <c r="AH36">
        <v>47.977931151003162</v>
      </c>
      <c r="AI36">
        <v>0</v>
      </c>
      <c r="AJ36">
        <v>0</v>
      </c>
      <c r="AK36">
        <v>10.981087470449175</v>
      </c>
      <c r="AL36">
        <v>1.0071557659208261</v>
      </c>
      <c r="AM36">
        <v>4.4442970742685661</v>
      </c>
      <c r="AN36">
        <v>0</v>
      </c>
      <c r="AO36">
        <v>0</v>
      </c>
      <c r="AP36">
        <v>2.4331680000000002</v>
      </c>
      <c r="AQ36">
        <v>33.25158571428571</v>
      </c>
      <c r="AR36">
        <v>1.3967228260869562</v>
      </c>
      <c r="AS36">
        <v>7.9493606898602458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1036.9150000189384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489.89254008618718</v>
      </c>
      <c r="L37">
        <v>6.03</v>
      </c>
      <c r="M37">
        <v>61.3</v>
      </c>
      <c r="N37">
        <v>50.14</v>
      </c>
      <c r="O37">
        <v>35.409999999999997</v>
      </c>
      <c r="P37">
        <v>26.53</v>
      </c>
      <c r="Q37">
        <v>8.4443958333333331</v>
      </c>
      <c r="R37">
        <v>17.895608439646711</v>
      </c>
      <c r="S37">
        <v>11.589999999999998</v>
      </c>
      <c r="T37">
        <v>0</v>
      </c>
      <c r="U37">
        <v>59.708516779690498</v>
      </c>
      <c r="V37">
        <v>8.7899999999999991</v>
      </c>
      <c r="W37">
        <v>19.230000000000004</v>
      </c>
      <c r="X37">
        <v>62.61</v>
      </c>
      <c r="Y37">
        <v>0</v>
      </c>
      <c r="Z37">
        <v>0</v>
      </c>
      <c r="AA37">
        <v>5.9341392405063296</v>
      </c>
      <c r="AB37">
        <v>5.5597629407351823</v>
      </c>
      <c r="AC37">
        <v>0</v>
      </c>
      <c r="AD37">
        <v>0</v>
      </c>
      <c r="AE37">
        <v>6.9571294473883425</v>
      </c>
      <c r="AF37">
        <v>5.9130375253549694</v>
      </c>
      <c r="AG37">
        <v>29.107468000000004</v>
      </c>
      <c r="AH37">
        <v>35.22363674762407</v>
      </c>
      <c r="AI37">
        <v>0</v>
      </c>
      <c r="AJ37">
        <v>0</v>
      </c>
      <c r="AK37">
        <v>10.981087470449175</v>
      </c>
      <c r="AL37">
        <v>1.0071557659208261</v>
      </c>
      <c r="AM37">
        <v>2.2265401350337584</v>
      </c>
      <c r="AN37">
        <v>0</v>
      </c>
      <c r="AO37">
        <v>0</v>
      </c>
      <c r="AP37">
        <v>2.4331680000000002</v>
      </c>
      <c r="AQ37">
        <v>24.434404761904762</v>
      </c>
      <c r="AR37">
        <v>0.46996648550724623</v>
      </c>
      <c r="AS37">
        <v>7.9493606898602458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995.76791834914252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489.89254008618718</v>
      </c>
      <c r="L38">
        <v>6.03</v>
      </c>
      <c r="M38">
        <v>61.3</v>
      </c>
      <c r="N38">
        <v>50.14</v>
      </c>
      <c r="O38">
        <v>35.409999999999997</v>
      </c>
      <c r="P38">
        <v>26.53</v>
      </c>
      <c r="Q38">
        <v>8.4443958333333331</v>
      </c>
      <c r="R38">
        <v>17.895608439646711</v>
      </c>
      <c r="S38">
        <v>11.589999999999998</v>
      </c>
      <c r="T38">
        <v>0</v>
      </c>
      <c r="U38">
        <v>59.708516779690498</v>
      </c>
      <c r="V38">
        <v>8.7899999999999991</v>
      </c>
      <c r="W38">
        <v>19.230000000000004</v>
      </c>
      <c r="X38">
        <v>62.61</v>
      </c>
      <c r="Y38">
        <v>0</v>
      </c>
      <c r="Z38">
        <v>0</v>
      </c>
      <c r="AA38">
        <v>0</v>
      </c>
      <c r="AB38">
        <v>5.5597629407351823</v>
      </c>
      <c r="AC38">
        <v>0</v>
      </c>
      <c r="AD38">
        <v>0</v>
      </c>
      <c r="AE38">
        <v>0</v>
      </c>
      <c r="AF38">
        <v>5.9130375253549694</v>
      </c>
      <c r="AG38">
        <v>29.107468000000004</v>
      </c>
      <c r="AH38">
        <v>26.39137571277719</v>
      </c>
      <c r="AI38">
        <v>0</v>
      </c>
      <c r="AJ38">
        <v>0</v>
      </c>
      <c r="AK38">
        <v>10.981087470449175</v>
      </c>
      <c r="AL38">
        <v>1.0071557659208261</v>
      </c>
      <c r="AM38">
        <v>0</v>
      </c>
      <c r="AN38">
        <v>0</v>
      </c>
      <c r="AO38">
        <v>0</v>
      </c>
      <c r="AP38">
        <v>2.4331680000000002</v>
      </c>
      <c r="AQ38">
        <v>24.434404761904762</v>
      </c>
      <c r="AR38">
        <v>0.46996648550724623</v>
      </c>
      <c r="AS38">
        <v>1.9895361284567354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965.85802392996379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489.89254008618718</v>
      </c>
      <c r="L39">
        <v>6.03</v>
      </c>
      <c r="M39">
        <v>61.3</v>
      </c>
      <c r="N39">
        <v>50.14</v>
      </c>
      <c r="O39">
        <v>35.409999999999997</v>
      </c>
      <c r="P39">
        <v>26.53</v>
      </c>
      <c r="Q39">
        <v>8.4443958333333331</v>
      </c>
      <c r="R39">
        <v>17.895608439646711</v>
      </c>
      <c r="S39">
        <v>11.589999999999998</v>
      </c>
      <c r="T39">
        <v>0</v>
      </c>
      <c r="U39">
        <v>59.708516779690498</v>
      </c>
      <c r="V39">
        <v>8.7899999999999991</v>
      </c>
      <c r="W39">
        <v>19.230000000000004</v>
      </c>
      <c r="X39">
        <v>62.61</v>
      </c>
      <c r="Y39">
        <v>0</v>
      </c>
      <c r="Z39">
        <v>0</v>
      </c>
      <c r="AA39">
        <v>0</v>
      </c>
      <c r="AB39">
        <v>5.5597629407351823</v>
      </c>
      <c r="AC39">
        <v>0</v>
      </c>
      <c r="AD39">
        <v>0</v>
      </c>
      <c r="AE39">
        <v>0</v>
      </c>
      <c r="AF39">
        <v>5.9130375253549694</v>
      </c>
      <c r="AG39">
        <v>29.107468000000004</v>
      </c>
      <c r="AH39">
        <v>17.594250475184793</v>
      </c>
      <c r="AI39">
        <v>0</v>
      </c>
      <c r="AJ39">
        <v>0</v>
      </c>
      <c r="AK39">
        <v>10.981087470449175</v>
      </c>
      <c r="AL39">
        <v>1.0071557659208261</v>
      </c>
      <c r="AM39">
        <v>0</v>
      </c>
      <c r="AN39">
        <v>0</v>
      </c>
      <c r="AO39">
        <v>0</v>
      </c>
      <c r="AP39">
        <v>2.4331680000000002</v>
      </c>
      <c r="AQ39">
        <v>24.434404761904762</v>
      </c>
      <c r="AR39">
        <v>0.46996648550724623</v>
      </c>
      <c r="AS39">
        <v>1.9895361284567354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957.06089869237144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489.89254008618718</v>
      </c>
      <c r="L40">
        <v>6.03</v>
      </c>
      <c r="M40">
        <v>61.3</v>
      </c>
      <c r="N40">
        <v>50.14</v>
      </c>
      <c r="O40">
        <v>35.409999999999997</v>
      </c>
      <c r="P40">
        <v>26.53</v>
      </c>
      <c r="Q40">
        <v>8.4443958333333331</v>
      </c>
      <c r="R40">
        <v>17.895608439646711</v>
      </c>
      <c r="S40">
        <v>11.589999999999998</v>
      </c>
      <c r="T40">
        <v>0</v>
      </c>
      <c r="U40">
        <v>59.708516779690498</v>
      </c>
      <c r="V40">
        <v>8.7899999999999991</v>
      </c>
      <c r="W40">
        <v>19.230000000000004</v>
      </c>
      <c r="X40">
        <v>62.61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5.9130375253549694</v>
      </c>
      <c r="AG40">
        <v>29.107468000000004</v>
      </c>
      <c r="AH40">
        <v>7.9977858500527974</v>
      </c>
      <c r="AI40">
        <v>0</v>
      </c>
      <c r="AJ40">
        <v>0</v>
      </c>
      <c r="AK40">
        <v>10.981087470449175</v>
      </c>
      <c r="AL40">
        <v>1.0071557659208261</v>
      </c>
      <c r="AM40">
        <v>0</v>
      </c>
      <c r="AN40">
        <v>0</v>
      </c>
      <c r="AO40">
        <v>0</v>
      </c>
      <c r="AP40">
        <v>2.4331680000000002</v>
      </c>
      <c r="AQ40">
        <v>24.434404761904762</v>
      </c>
      <c r="AR40">
        <v>0.46996648550724623</v>
      </c>
      <c r="AS40">
        <v>1.9895361284567354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941.90467112650424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432.58242889896212</v>
      </c>
      <c r="L41">
        <v>6.04</v>
      </c>
      <c r="M41">
        <v>61.3</v>
      </c>
      <c r="N41">
        <v>50.14</v>
      </c>
      <c r="O41">
        <v>35.409999999999997</v>
      </c>
      <c r="P41">
        <v>26.53</v>
      </c>
      <c r="Q41">
        <v>8.4443958333333331</v>
      </c>
      <c r="R41">
        <v>17.895608439646711</v>
      </c>
      <c r="S41">
        <v>11.589999999999998</v>
      </c>
      <c r="T41">
        <v>0</v>
      </c>
      <c r="U41">
        <v>59.708516779690498</v>
      </c>
      <c r="V41">
        <v>8.7899999999999991</v>
      </c>
      <c r="W41">
        <v>19.230000000000004</v>
      </c>
      <c r="X41">
        <v>62.61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5.9130375253549694</v>
      </c>
      <c r="AG41">
        <v>29.107468000000004</v>
      </c>
      <c r="AH41">
        <v>0</v>
      </c>
      <c r="AI41">
        <v>0</v>
      </c>
      <c r="AJ41">
        <v>0</v>
      </c>
      <c r="AK41">
        <v>10.981087470449175</v>
      </c>
      <c r="AL41">
        <v>1.0071557659208261</v>
      </c>
      <c r="AM41">
        <v>0</v>
      </c>
      <c r="AN41">
        <v>0</v>
      </c>
      <c r="AO41">
        <v>0</v>
      </c>
      <c r="AP41">
        <v>0</v>
      </c>
      <c r="AQ41">
        <v>24.434404761904762</v>
      </c>
      <c r="AR41">
        <v>0.46996648550724623</v>
      </c>
      <c r="AS41">
        <v>3.9790722569134709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876.16314221768323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384.52</v>
      </c>
      <c r="L42">
        <v>6.04</v>
      </c>
      <c r="M42">
        <v>61.3</v>
      </c>
      <c r="N42">
        <v>50.14</v>
      </c>
      <c r="O42">
        <v>35.409999999999997</v>
      </c>
      <c r="P42">
        <v>26.53</v>
      </c>
      <c r="Q42">
        <v>8.4443958333333331</v>
      </c>
      <c r="R42">
        <v>17.895608439646711</v>
      </c>
      <c r="S42">
        <v>11.589999999999998</v>
      </c>
      <c r="T42">
        <v>0</v>
      </c>
      <c r="U42">
        <v>59.708516779690498</v>
      </c>
      <c r="V42">
        <v>8.7899999999999991</v>
      </c>
      <c r="W42">
        <v>19.230000000000004</v>
      </c>
      <c r="X42">
        <v>62.61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5.9130375253549694</v>
      </c>
      <c r="AG42">
        <v>29.107468000000004</v>
      </c>
      <c r="AH42">
        <v>0</v>
      </c>
      <c r="AI42">
        <v>0</v>
      </c>
      <c r="AJ42">
        <v>0</v>
      </c>
      <c r="AK42">
        <v>10.981087470449175</v>
      </c>
      <c r="AL42">
        <v>1.0071557659208261</v>
      </c>
      <c r="AM42">
        <v>0</v>
      </c>
      <c r="AN42">
        <v>0</v>
      </c>
      <c r="AO42">
        <v>0</v>
      </c>
      <c r="AP42">
        <v>0</v>
      </c>
      <c r="AQ42">
        <v>24.434404761904762</v>
      </c>
      <c r="AR42">
        <v>1.3967228260869562</v>
      </c>
      <c r="AS42">
        <v>3.9790722569134709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829.02746965930078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336.45215253644312</v>
      </c>
      <c r="L43">
        <v>6.04</v>
      </c>
      <c r="M43">
        <v>61.3</v>
      </c>
      <c r="N43">
        <v>50.14</v>
      </c>
      <c r="O43">
        <v>35.409999999999997</v>
      </c>
      <c r="P43">
        <v>26.53</v>
      </c>
      <c r="Q43">
        <v>8.7799999999999994</v>
      </c>
      <c r="R43">
        <v>17.894623009912888</v>
      </c>
      <c r="S43">
        <v>11.594568387859677</v>
      </c>
      <c r="T43">
        <v>0</v>
      </c>
      <c r="U43">
        <v>59.708516779690498</v>
      </c>
      <c r="V43">
        <v>8.7899999999999991</v>
      </c>
      <c r="W43">
        <v>19.230000000000004</v>
      </c>
      <c r="X43">
        <v>62.61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5.9130375253549694</v>
      </c>
      <c r="AG43">
        <v>29.107468000000004</v>
      </c>
      <c r="AH43">
        <v>0</v>
      </c>
      <c r="AI43">
        <v>0</v>
      </c>
      <c r="AJ43">
        <v>0</v>
      </c>
      <c r="AK43">
        <v>10.981087470449175</v>
      </c>
      <c r="AL43">
        <v>1.0071557659208261</v>
      </c>
      <c r="AM43">
        <v>0</v>
      </c>
      <c r="AN43">
        <v>0</v>
      </c>
      <c r="AO43">
        <v>0</v>
      </c>
      <c r="AP43">
        <v>0</v>
      </c>
      <c r="AQ43">
        <v>24.434404761904762</v>
      </c>
      <c r="AR43">
        <v>11.182567028985504</v>
      </c>
      <c r="AS43">
        <v>7.9493606898602458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795.05494195638164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336.45215253644312</v>
      </c>
      <c r="L44">
        <v>6.0402149848727529</v>
      </c>
      <c r="M44">
        <v>61.3</v>
      </c>
      <c r="N44">
        <v>50.14</v>
      </c>
      <c r="O44">
        <v>35.409999999999997</v>
      </c>
      <c r="P44">
        <v>26.53</v>
      </c>
      <c r="Q44">
        <v>8.7799999999999994</v>
      </c>
      <c r="R44">
        <v>17.894623009912888</v>
      </c>
      <c r="S44">
        <v>11.594568387859677</v>
      </c>
      <c r="T44">
        <v>0</v>
      </c>
      <c r="U44">
        <v>59.708516779690498</v>
      </c>
      <c r="V44">
        <v>8.7899999999999991</v>
      </c>
      <c r="W44">
        <v>19.230000000000004</v>
      </c>
      <c r="X44">
        <v>62.61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5.9130375253549694</v>
      </c>
      <c r="AG44">
        <v>29.107468000000004</v>
      </c>
      <c r="AH44">
        <v>0</v>
      </c>
      <c r="AI44">
        <v>0</v>
      </c>
      <c r="AJ44">
        <v>0</v>
      </c>
      <c r="AK44">
        <v>10.981087470449175</v>
      </c>
      <c r="AL44">
        <v>1.0071557659208261</v>
      </c>
      <c r="AM44">
        <v>0</v>
      </c>
      <c r="AN44">
        <v>0</v>
      </c>
      <c r="AO44">
        <v>0</v>
      </c>
      <c r="AP44">
        <v>0</v>
      </c>
      <c r="AQ44">
        <v>16.622326984126985</v>
      </c>
      <c r="AR44">
        <v>11.182567028985504</v>
      </c>
      <c r="AS44">
        <v>7.9493606898602458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787.24307916347664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336.45215253644312</v>
      </c>
      <c r="L45">
        <v>6.05</v>
      </c>
      <c r="M45">
        <v>61.3</v>
      </c>
      <c r="N45">
        <v>50.14</v>
      </c>
      <c r="O45">
        <v>35.409999999999997</v>
      </c>
      <c r="P45">
        <v>26.53</v>
      </c>
      <c r="Q45">
        <v>8.44</v>
      </c>
      <c r="R45">
        <v>17.894623009912888</v>
      </c>
      <c r="S45">
        <v>11.594568387859677</v>
      </c>
      <c r="T45">
        <v>0</v>
      </c>
      <c r="U45">
        <v>59.708516779690498</v>
      </c>
      <c r="V45">
        <v>8.7899999999999991</v>
      </c>
      <c r="W45">
        <v>19.230000000000004</v>
      </c>
      <c r="X45">
        <v>62.61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29.107468000000004</v>
      </c>
      <c r="AH45">
        <v>0</v>
      </c>
      <c r="AI45">
        <v>0</v>
      </c>
      <c r="AJ45">
        <v>0</v>
      </c>
      <c r="AK45">
        <v>10.981087470449175</v>
      </c>
      <c r="AL45">
        <v>1.0071557659208261</v>
      </c>
      <c r="AM45">
        <v>0</v>
      </c>
      <c r="AN45">
        <v>0</v>
      </c>
      <c r="AO45">
        <v>0</v>
      </c>
      <c r="AP45">
        <v>0</v>
      </c>
      <c r="AQ45">
        <v>16.449033333333333</v>
      </c>
      <c r="AR45">
        <v>11.182567028985504</v>
      </c>
      <c r="AS45">
        <v>7.9493606898602458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786.73957052781032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269.15999999999997</v>
      </c>
      <c r="L46">
        <v>6.05</v>
      </c>
      <c r="M46">
        <v>61.3</v>
      </c>
      <c r="N46">
        <v>50.14</v>
      </c>
      <c r="O46">
        <v>35.409999999999997</v>
      </c>
      <c r="P46">
        <v>26.53</v>
      </c>
      <c r="Q46">
        <v>8.44</v>
      </c>
      <c r="R46">
        <v>17.894623009912888</v>
      </c>
      <c r="S46">
        <v>11.594568387859677</v>
      </c>
      <c r="T46">
        <v>0</v>
      </c>
      <c r="U46">
        <v>59.708516779690498</v>
      </c>
      <c r="V46">
        <v>8.7899999999999991</v>
      </c>
      <c r="W46">
        <v>19.230000000000004</v>
      </c>
      <c r="X46">
        <v>62.61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29.107468000000004</v>
      </c>
      <c r="AH46">
        <v>0</v>
      </c>
      <c r="AI46">
        <v>0</v>
      </c>
      <c r="AJ46">
        <v>0</v>
      </c>
      <c r="AK46">
        <v>10.981087470449175</v>
      </c>
      <c r="AL46">
        <v>1.0071557659208261</v>
      </c>
      <c r="AM46">
        <v>0</v>
      </c>
      <c r="AN46">
        <v>0</v>
      </c>
      <c r="AO46">
        <v>0</v>
      </c>
      <c r="AP46">
        <v>0</v>
      </c>
      <c r="AQ46">
        <v>16.282671428571426</v>
      </c>
      <c r="AR46">
        <v>1.3967228260869562</v>
      </c>
      <c r="AS46">
        <v>7.9493606898602458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709.4952118837067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269.15999999999997</v>
      </c>
      <c r="L47">
        <v>6.05</v>
      </c>
      <c r="M47">
        <v>61.3</v>
      </c>
      <c r="N47">
        <v>50.14</v>
      </c>
      <c r="O47">
        <v>35.409999999999997</v>
      </c>
      <c r="P47">
        <v>26.53</v>
      </c>
      <c r="Q47">
        <v>8.44</v>
      </c>
      <c r="R47">
        <v>17.894623009912888</v>
      </c>
      <c r="S47">
        <v>11.594568387859677</v>
      </c>
      <c r="T47">
        <v>0</v>
      </c>
      <c r="U47">
        <v>59.708516779690498</v>
      </c>
      <c r="V47">
        <v>8.7899999999999991</v>
      </c>
      <c r="W47">
        <v>19.230000000000004</v>
      </c>
      <c r="X47">
        <v>62.61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29.107468000000004</v>
      </c>
      <c r="AH47">
        <v>0</v>
      </c>
      <c r="AI47">
        <v>0</v>
      </c>
      <c r="AJ47">
        <v>0</v>
      </c>
      <c r="AK47">
        <v>10.981087470449175</v>
      </c>
      <c r="AL47">
        <v>1.0071557659208261</v>
      </c>
      <c r="AM47">
        <v>0</v>
      </c>
      <c r="AN47">
        <v>0</v>
      </c>
      <c r="AO47">
        <v>0</v>
      </c>
      <c r="AP47">
        <v>0</v>
      </c>
      <c r="AQ47">
        <v>16.282671428571426</v>
      </c>
      <c r="AR47">
        <v>0.46996648550724623</v>
      </c>
      <c r="AS47">
        <v>3.9790722569134709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704.59816711018027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269.15999999999997</v>
      </c>
      <c r="L48">
        <v>6.05</v>
      </c>
      <c r="M48">
        <v>61.3</v>
      </c>
      <c r="N48">
        <v>50.14</v>
      </c>
      <c r="O48">
        <v>35.409999999999997</v>
      </c>
      <c r="P48">
        <v>26.53</v>
      </c>
      <c r="Q48">
        <v>8.44</v>
      </c>
      <c r="R48">
        <v>17.894623009912888</v>
      </c>
      <c r="S48">
        <v>11.594568387859677</v>
      </c>
      <c r="T48">
        <v>0</v>
      </c>
      <c r="U48">
        <v>59.708516779690498</v>
      </c>
      <c r="V48">
        <v>8.7899999999999991</v>
      </c>
      <c r="W48">
        <v>19.230000000000004</v>
      </c>
      <c r="X48">
        <v>62.61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29.107468000000004</v>
      </c>
      <c r="AH48">
        <v>0</v>
      </c>
      <c r="AI48">
        <v>0</v>
      </c>
      <c r="AJ48">
        <v>0</v>
      </c>
      <c r="AK48">
        <v>10.981087470449175</v>
      </c>
      <c r="AL48">
        <v>1.0071557659208261</v>
      </c>
      <c r="AM48">
        <v>0</v>
      </c>
      <c r="AN48">
        <v>0</v>
      </c>
      <c r="AO48">
        <v>0</v>
      </c>
      <c r="AP48">
        <v>0</v>
      </c>
      <c r="AQ48">
        <v>16.282671428571426</v>
      </c>
      <c r="AR48">
        <v>0.46996648550724623</v>
      </c>
      <c r="AS48">
        <v>3.9790722569134709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704.59816711018027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269.15999999999997</v>
      </c>
      <c r="L49">
        <v>6.05</v>
      </c>
      <c r="M49">
        <v>61.3</v>
      </c>
      <c r="N49">
        <v>50.14</v>
      </c>
      <c r="O49">
        <v>35.409999999999997</v>
      </c>
      <c r="P49">
        <v>26.53</v>
      </c>
      <c r="Q49">
        <v>8.44</v>
      </c>
      <c r="R49">
        <v>17.894623009912888</v>
      </c>
      <c r="S49">
        <v>11.594568387859677</v>
      </c>
      <c r="T49">
        <v>0</v>
      </c>
      <c r="U49">
        <v>59.708516779690498</v>
      </c>
      <c r="V49">
        <v>8.7899999999999991</v>
      </c>
      <c r="W49">
        <v>19.22</v>
      </c>
      <c r="X49">
        <v>62.61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29.107468000000004</v>
      </c>
      <c r="AH49">
        <v>0</v>
      </c>
      <c r="AI49">
        <v>0</v>
      </c>
      <c r="AJ49">
        <v>0</v>
      </c>
      <c r="AK49">
        <v>10.981087470449175</v>
      </c>
      <c r="AL49">
        <v>1.0071557659208261</v>
      </c>
      <c r="AM49">
        <v>0</v>
      </c>
      <c r="AN49">
        <v>0</v>
      </c>
      <c r="AO49">
        <v>0</v>
      </c>
      <c r="AP49">
        <v>0</v>
      </c>
      <c r="AQ49">
        <v>16.282671428571426</v>
      </c>
      <c r="AR49">
        <v>0.46996648550724623</v>
      </c>
      <c r="AS49">
        <v>3.9790722569134709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704.58816711018028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269.15999999999997</v>
      </c>
      <c r="L50">
        <v>6.05</v>
      </c>
      <c r="M50">
        <v>61.3</v>
      </c>
      <c r="N50">
        <v>50.14</v>
      </c>
      <c r="O50">
        <v>35.409999999999997</v>
      </c>
      <c r="P50">
        <v>26.53</v>
      </c>
      <c r="Q50">
        <v>8.44</v>
      </c>
      <c r="R50">
        <v>17.894623009912888</v>
      </c>
      <c r="S50">
        <v>11.594568387859677</v>
      </c>
      <c r="T50">
        <v>0</v>
      </c>
      <c r="U50">
        <v>59.708516779690498</v>
      </c>
      <c r="V50">
        <v>8.7899999999999991</v>
      </c>
      <c r="W50">
        <v>19.22</v>
      </c>
      <c r="X50">
        <v>62.61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29.107468000000004</v>
      </c>
      <c r="AH50">
        <v>0</v>
      </c>
      <c r="AI50">
        <v>0</v>
      </c>
      <c r="AJ50">
        <v>0</v>
      </c>
      <c r="AK50">
        <v>10.981087470449175</v>
      </c>
      <c r="AL50">
        <v>8.3332814113597244</v>
      </c>
      <c r="AM50">
        <v>0</v>
      </c>
      <c r="AN50">
        <v>0</v>
      </c>
      <c r="AO50">
        <v>0</v>
      </c>
      <c r="AP50">
        <v>0</v>
      </c>
      <c r="AQ50">
        <v>16.282671428571426</v>
      </c>
      <c r="AR50">
        <v>1.3967228260869562</v>
      </c>
      <c r="AS50">
        <v>3.9790722569134709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712.84104909619884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269.15999999999997</v>
      </c>
      <c r="L51">
        <v>6.05</v>
      </c>
      <c r="M51">
        <v>61.3</v>
      </c>
      <c r="N51">
        <v>50.14</v>
      </c>
      <c r="O51">
        <v>35.409999999999997</v>
      </c>
      <c r="P51">
        <v>26.53</v>
      </c>
      <c r="Q51">
        <v>8.75</v>
      </c>
      <c r="R51">
        <v>17.894623009912888</v>
      </c>
      <c r="S51">
        <v>11.594568387859677</v>
      </c>
      <c r="T51">
        <v>0</v>
      </c>
      <c r="U51">
        <v>59.708516779690498</v>
      </c>
      <c r="V51">
        <v>8.8400000000000016</v>
      </c>
      <c r="W51">
        <v>19.22</v>
      </c>
      <c r="X51">
        <v>62.61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29.107468000000004</v>
      </c>
      <c r="AH51">
        <v>0</v>
      </c>
      <c r="AI51">
        <v>0</v>
      </c>
      <c r="AJ51">
        <v>0</v>
      </c>
      <c r="AK51">
        <v>10.981087470449175</v>
      </c>
      <c r="AL51">
        <v>49.99968846815834</v>
      </c>
      <c r="AM51">
        <v>0</v>
      </c>
      <c r="AN51">
        <v>0</v>
      </c>
      <c r="AO51">
        <v>0</v>
      </c>
      <c r="AP51">
        <v>0</v>
      </c>
      <c r="AQ51">
        <v>16.282671428571426</v>
      </c>
      <c r="AR51">
        <v>11.182567028985504</v>
      </c>
      <c r="AS51">
        <v>7.9493606898602458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768.62358878884277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192.25324336671937</v>
      </c>
      <c r="L52">
        <v>3.33</v>
      </c>
      <c r="M52">
        <v>61.3</v>
      </c>
      <c r="N52">
        <v>50.14</v>
      </c>
      <c r="O52">
        <v>35.409999999999997</v>
      </c>
      <c r="P52">
        <v>26.53</v>
      </c>
      <c r="Q52">
        <v>5.26</v>
      </c>
      <c r="R52">
        <v>10.24</v>
      </c>
      <c r="S52">
        <v>11.145608507286333</v>
      </c>
      <c r="T52">
        <v>0</v>
      </c>
      <c r="U52">
        <v>59.708516779690498</v>
      </c>
      <c r="V52">
        <v>8.8400000000000016</v>
      </c>
      <c r="W52">
        <v>19.22</v>
      </c>
      <c r="X52">
        <v>62.61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29.107468000000004</v>
      </c>
      <c r="AH52">
        <v>0</v>
      </c>
      <c r="AI52">
        <v>0</v>
      </c>
      <c r="AJ52">
        <v>0</v>
      </c>
      <c r="AK52">
        <v>10.981087470449175</v>
      </c>
      <c r="AL52">
        <v>49.99968846815834</v>
      </c>
      <c r="AM52">
        <v>0</v>
      </c>
      <c r="AN52">
        <v>0</v>
      </c>
      <c r="AO52">
        <v>0</v>
      </c>
      <c r="AP52">
        <v>0</v>
      </c>
      <c r="AQ52">
        <v>8.3111634920634927</v>
      </c>
      <c r="AR52">
        <v>11.182567028985504</v>
      </c>
      <c r="AS52">
        <v>7.9493606898602458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669.43174132856802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173.03</v>
      </c>
      <c r="L53">
        <v>3.33</v>
      </c>
      <c r="M53">
        <v>61.3</v>
      </c>
      <c r="N53">
        <v>50.14</v>
      </c>
      <c r="O53">
        <v>35.409999999999997</v>
      </c>
      <c r="P53">
        <v>26.53</v>
      </c>
      <c r="Q53">
        <v>5.26</v>
      </c>
      <c r="R53">
        <v>10.24</v>
      </c>
      <c r="S53">
        <v>11.145608507286333</v>
      </c>
      <c r="T53">
        <v>0</v>
      </c>
      <c r="U53">
        <v>59.708516779690498</v>
      </c>
      <c r="V53">
        <v>8.8400000000000016</v>
      </c>
      <c r="W53">
        <v>19.230000000000004</v>
      </c>
      <c r="X53">
        <v>62.61</v>
      </c>
      <c r="Y53">
        <v>0</v>
      </c>
      <c r="Z53">
        <v>0.92667363636363609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29.107468000000004</v>
      </c>
      <c r="AH53">
        <v>0</v>
      </c>
      <c r="AI53">
        <v>0</v>
      </c>
      <c r="AJ53">
        <v>0</v>
      </c>
      <c r="AK53">
        <v>10.981087470449175</v>
      </c>
      <c r="AL53">
        <v>49.99968846815834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1.3967228260869562</v>
      </c>
      <c r="AS53">
        <v>3.9790722569134709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629.07787547030341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173.03</v>
      </c>
      <c r="L54">
        <v>3.33</v>
      </c>
      <c r="M54">
        <v>61.3</v>
      </c>
      <c r="N54">
        <v>50.14</v>
      </c>
      <c r="O54">
        <v>35.409999999999997</v>
      </c>
      <c r="P54">
        <v>26.53</v>
      </c>
      <c r="Q54">
        <v>5.26</v>
      </c>
      <c r="R54">
        <v>10.24</v>
      </c>
      <c r="S54">
        <v>11.145608507286333</v>
      </c>
      <c r="T54">
        <v>0</v>
      </c>
      <c r="U54">
        <v>59.708516779690498</v>
      </c>
      <c r="V54">
        <v>8.8400000000000016</v>
      </c>
      <c r="W54">
        <v>19.230000000000004</v>
      </c>
      <c r="X54">
        <v>62.61</v>
      </c>
      <c r="Y54">
        <v>0</v>
      </c>
      <c r="Z54">
        <v>2.7536699999999992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29.107468000000004</v>
      </c>
      <c r="AH54">
        <v>0</v>
      </c>
      <c r="AI54">
        <v>0</v>
      </c>
      <c r="AJ54">
        <v>0</v>
      </c>
      <c r="AK54">
        <v>10.981087470449175</v>
      </c>
      <c r="AL54">
        <v>49.99968846815834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0.46996648550724623</v>
      </c>
      <c r="AS54">
        <v>3.9790722569134709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629.97811549336006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173.03</v>
      </c>
      <c r="L55">
        <v>3.33</v>
      </c>
      <c r="M55">
        <v>61.3</v>
      </c>
      <c r="N55">
        <v>50.14</v>
      </c>
      <c r="O55">
        <v>35.409999999999997</v>
      </c>
      <c r="P55">
        <v>26.53</v>
      </c>
      <c r="Q55">
        <v>5.26</v>
      </c>
      <c r="R55">
        <v>10.24</v>
      </c>
      <c r="S55">
        <v>11.145608507286333</v>
      </c>
      <c r="T55">
        <v>0</v>
      </c>
      <c r="U55">
        <v>59.708516779690498</v>
      </c>
      <c r="V55">
        <v>8.8400000000000016</v>
      </c>
      <c r="W55">
        <v>19.230000000000004</v>
      </c>
      <c r="X55">
        <v>62.61</v>
      </c>
      <c r="Y55">
        <v>0</v>
      </c>
      <c r="Z55">
        <v>2.7536699999999992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29.107468000000004</v>
      </c>
      <c r="AH55">
        <v>0</v>
      </c>
      <c r="AI55">
        <v>0</v>
      </c>
      <c r="AJ55">
        <v>0</v>
      </c>
      <c r="AK55">
        <v>10.981087470449175</v>
      </c>
      <c r="AL55">
        <v>6.6621488812392418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0.46996648550724623</v>
      </c>
      <c r="AS55">
        <v>3.9790722569134709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586.64057590644097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173.03</v>
      </c>
      <c r="L56">
        <v>3.33</v>
      </c>
      <c r="M56">
        <v>61.3</v>
      </c>
      <c r="N56">
        <v>50.14</v>
      </c>
      <c r="O56">
        <v>35.409999999999997</v>
      </c>
      <c r="P56">
        <v>26.53</v>
      </c>
      <c r="Q56">
        <v>5.26</v>
      </c>
      <c r="R56">
        <v>10.24</v>
      </c>
      <c r="S56">
        <v>11.145608507286333</v>
      </c>
      <c r="T56">
        <v>0</v>
      </c>
      <c r="U56">
        <v>59.708516779690498</v>
      </c>
      <c r="V56">
        <v>8.8400000000000016</v>
      </c>
      <c r="W56">
        <v>19.230000000000004</v>
      </c>
      <c r="X56">
        <v>62.61</v>
      </c>
      <c r="Y56">
        <v>0</v>
      </c>
      <c r="Z56">
        <v>2.7536699999999992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29.107468000000004</v>
      </c>
      <c r="AH56">
        <v>0</v>
      </c>
      <c r="AI56">
        <v>0</v>
      </c>
      <c r="AJ56">
        <v>0</v>
      </c>
      <c r="AK56">
        <v>10.981087470449175</v>
      </c>
      <c r="AL56">
        <v>1.6711325301204818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0.46996648550724623</v>
      </c>
      <c r="AS56">
        <v>3.9790722569134709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581.6495595553223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173.03</v>
      </c>
      <c r="L57">
        <v>3.33</v>
      </c>
      <c r="M57">
        <v>61.3</v>
      </c>
      <c r="N57">
        <v>50.14</v>
      </c>
      <c r="O57">
        <v>35.409999999999997</v>
      </c>
      <c r="P57">
        <v>26.53</v>
      </c>
      <c r="Q57">
        <v>5.26</v>
      </c>
      <c r="R57">
        <v>10.24</v>
      </c>
      <c r="S57">
        <v>11.145608507286333</v>
      </c>
      <c r="T57">
        <v>0</v>
      </c>
      <c r="U57">
        <v>59.708516779690498</v>
      </c>
      <c r="V57">
        <v>8.8400000000000016</v>
      </c>
      <c r="W57">
        <v>19.224867894315455</v>
      </c>
      <c r="X57">
        <v>62.61</v>
      </c>
      <c r="Y57">
        <v>0</v>
      </c>
      <c r="Z57">
        <v>2.7536699999999992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29.107468000000004</v>
      </c>
      <c r="AH57">
        <v>0</v>
      </c>
      <c r="AI57">
        <v>0</v>
      </c>
      <c r="AJ57">
        <v>0</v>
      </c>
      <c r="AK57">
        <v>10.981087470449175</v>
      </c>
      <c r="AL57">
        <v>1.6711325301204818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0.46996648550724623</v>
      </c>
      <c r="AS57">
        <v>3.9790722569134709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581.64442744963776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173.03</v>
      </c>
      <c r="L58">
        <v>3.33</v>
      </c>
      <c r="M58">
        <v>61.3</v>
      </c>
      <c r="N58">
        <v>50.14</v>
      </c>
      <c r="O58">
        <v>35.409999999999997</v>
      </c>
      <c r="P58">
        <v>26.53</v>
      </c>
      <c r="Q58">
        <v>5.26</v>
      </c>
      <c r="R58">
        <v>10.24</v>
      </c>
      <c r="S58">
        <v>11.145608507286333</v>
      </c>
      <c r="T58">
        <v>0</v>
      </c>
      <c r="U58">
        <v>59.708516779690498</v>
      </c>
      <c r="V58">
        <v>8.8400000000000016</v>
      </c>
      <c r="W58">
        <v>19.224867894315455</v>
      </c>
      <c r="X58">
        <v>62.61</v>
      </c>
      <c r="Y58">
        <v>0</v>
      </c>
      <c r="Z58">
        <v>2.7536699999999992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29.107468000000004</v>
      </c>
      <c r="AH58">
        <v>0</v>
      </c>
      <c r="AI58">
        <v>0</v>
      </c>
      <c r="AJ58">
        <v>0</v>
      </c>
      <c r="AK58">
        <v>10.981087470449175</v>
      </c>
      <c r="AL58">
        <v>1.6711325301204818</v>
      </c>
      <c r="AM58">
        <v>4.4442970742685661</v>
      </c>
      <c r="AN58">
        <v>0</v>
      </c>
      <c r="AO58">
        <v>0</v>
      </c>
      <c r="AP58">
        <v>0</v>
      </c>
      <c r="AQ58">
        <v>0</v>
      </c>
      <c r="AR58">
        <v>0.46996648550724623</v>
      </c>
      <c r="AS58">
        <v>3.9790722569134709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586.08872452390631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173.03</v>
      </c>
      <c r="L59">
        <v>3.33</v>
      </c>
      <c r="M59">
        <v>61.3</v>
      </c>
      <c r="N59">
        <v>50.14</v>
      </c>
      <c r="O59">
        <v>35.409999999999997</v>
      </c>
      <c r="P59">
        <v>25.36</v>
      </c>
      <c r="Q59">
        <v>5.26</v>
      </c>
      <c r="R59">
        <v>10.24</v>
      </c>
      <c r="S59">
        <v>11.145608507286333</v>
      </c>
      <c r="T59">
        <v>0</v>
      </c>
      <c r="U59">
        <v>59.708516779690498</v>
      </c>
      <c r="V59">
        <v>8.8400000000000016</v>
      </c>
      <c r="W59">
        <v>19.224867894315455</v>
      </c>
      <c r="X59">
        <v>62.61</v>
      </c>
      <c r="Y59">
        <v>0</v>
      </c>
      <c r="Z59">
        <v>2.7536699999999992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29.107468000000004</v>
      </c>
      <c r="AH59">
        <v>0</v>
      </c>
      <c r="AI59">
        <v>0</v>
      </c>
      <c r="AJ59">
        <v>0</v>
      </c>
      <c r="AK59">
        <v>10.981087470449175</v>
      </c>
      <c r="AL59">
        <v>1.6711325301204818</v>
      </c>
      <c r="AM59">
        <v>6.6752288072017993</v>
      </c>
      <c r="AN59">
        <v>0</v>
      </c>
      <c r="AO59">
        <v>0</v>
      </c>
      <c r="AP59">
        <v>0</v>
      </c>
      <c r="AQ59">
        <v>8.1448015873015862</v>
      </c>
      <c r="AR59">
        <v>0.46996648550724623</v>
      </c>
      <c r="AS59">
        <v>3.9790722569134709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595.29445784414122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173.03</v>
      </c>
      <c r="L60">
        <v>3.33</v>
      </c>
      <c r="M60">
        <v>61.3</v>
      </c>
      <c r="N60">
        <v>50.14</v>
      </c>
      <c r="O60">
        <v>35.409999999999997</v>
      </c>
      <c r="P60">
        <v>25.36</v>
      </c>
      <c r="Q60">
        <v>5.26</v>
      </c>
      <c r="R60">
        <v>10.24</v>
      </c>
      <c r="S60">
        <v>11.145608507286333</v>
      </c>
      <c r="T60">
        <v>0</v>
      </c>
      <c r="U60">
        <v>59.708516779690498</v>
      </c>
      <c r="V60">
        <v>8.8400000000000016</v>
      </c>
      <c r="W60">
        <v>19.224867894315455</v>
      </c>
      <c r="X60">
        <v>62.61</v>
      </c>
      <c r="Y60">
        <v>0</v>
      </c>
      <c r="Z60">
        <v>2.7536699999999992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29.107468000000004</v>
      </c>
      <c r="AH60">
        <v>0</v>
      </c>
      <c r="AI60">
        <v>0</v>
      </c>
      <c r="AJ60">
        <v>0</v>
      </c>
      <c r="AK60">
        <v>10.981087470449175</v>
      </c>
      <c r="AL60">
        <v>1.6711325301204818</v>
      </c>
      <c r="AM60">
        <v>6.6752288072017993</v>
      </c>
      <c r="AN60">
        <v>0</v>
      </c>
      <c r="AO60">
        <v>0</v>
      </c>
      <c r="AP60">
        <v>0</v>
      </c>
      <c r="AQ60">
        <v>16.622326984126985</v>
      </c>
      <c r="AR60">
        <v>0.46996648550724623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601.61116254515935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173.03</v>
      </c>
      <c r="L61">
        <v>3.33</v>
      </c>
      <c r="M61">
        <v>61.18</v>
      </c>
      <c r="N61">
        <v>50.14</v>
      </c>
      <c r="O61">
        <v>35.409999999999997</v>
      </c>
      <c r="P61">
        <v>25.36</v>
      </c>
      <c r="Q61">
        <v>5.26</v>
      </c>
      <c r="R61">
        <v>10.24</v>
      </c>
      <c r="S61">
        <v>11.145608507286333</v>
      </c>
      <c r="T61">
        <v>0</v>
      </c>
      <c r="U61">
        <v>59.708516779690498</v>
      </c>
      <c r="V61">
        <v>8.8400000000000016</v>
      </c>
      <c r="W61">
        <v>19.224867894315455</v>
      </c>
      <c r="X61">
        <v>62.61</v>
      </c>
      <c r="Y61">
        <v>0</v>
      </c>
      <c r="Z61">
        <v>2.7536699999999992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29.107468000000004</v>
      </c>
      <c r="AH61">
        <v>0</v>
      </c>
      <c r="AI61">
        <v>0</v>
      </c>
      <c r="AJ61">
        <v>0</v>
      </c>
      <c r="AK61">
        <v>10.981087470449175</v>
      </c>
      <c r="AL61">
        <v>1.6711325301204818</v>
      </c>
      <c r="AM61">
        <v>6.6752288072017993</v>
      </c>
      <c r="AN61">
        <v>0</v>
      </c>
      <c r="AO61">
        <v>0</v>
      </c>
      <c r="AP61">
        <v>0</v>
      </c>
      <c r="AQ61">
        <v>16.622326984126985</v>
      </c>
      <c r="AR61">
        <v>5.5956757246376787</v>
      </c>
      <c r="AS61">
        <v>3.9790722569134709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608.77769248009702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240.32277463772476</v>
      </c>
      <c r="L62">
        <v>3.33</v>
      </c>
      <c r="M62">
        <v>61.18</v>
      </c>
      <c r="N62">
        <v>50.14</v>
      </c>
      <c r="O62">
        <v>35.409999999999997</v>
      </c>
      <c r="P62">
        <v>25.36</v>
      </c>
      <c r="Q62">
        <v>5.26</v>
      </c>
      <c r="R62">
        <v>10.24</v>
      </c>
      <c r="S62">
        <v>11.145608507286333</v>
      </c>
      <c r="T62">
        <v>0</v>
      </c>
      <c r="U62">
        <v>59.708516779690498</v>
      </c>
      <c r="V62">
        <v>8.8400000000000016</v>
      </c>
      <c r="W62">
        <v>19.224867894315455</v>
      </c>
      <c r="X62">
        <v>62.61</v>
      </c>
      <c r="Y62">
        <v>0</v>
      </c>
      <c r="Z62">
        <v>2.7536699999999992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29.107468000000004</v>
      </c>
      <c r="AH62">
        <v>0</v>
      </c>
      <c r="AI62">
        <v>0</v>
      </c>
      <c r="AJ62">
        <v>0</v>
      </c>
      <c r="AK62">
        <v>10.981087470449175</v>
      </c>
      <c r="AL62">
        <v>1.6711325301204818</v>
      </c>
      <c r="AM62">
        <v>6.6752288072017993</v>
      </c>
      <c r="AN62">
        <v>0</v>
      </c>
      <c r="AO62">
        <v>0</v>
      </c>
      <c r="AP62">
        <v>0</v>
      </c>
      <c r="AQ62">
        <v>16.622326984126985</v>
      </c>
      <c r="AR62">
        <v>5.5956757246376787</v>
      </c>
      <c r="AS62">
        <v>3.9790722569134709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676.07046711782175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269.15999999999997</v>
      </c>
      <c r="L63">
        <v>3.33</v>
      </c>
      <c r="M63">
        <v>61.3</v>
      </c>
      <c r="N63">
        <v>50.14</v>
      </c>
      <c r="O63">
        <v>35.409999999999997</v>
      </c>
      <c r="P63">
        <v>25.36</v>
      </c>
      <c r="Q63">
        <v>5.26</v>
      </c>
      <c r="R63">
        <v>10.24</v>
      </c>
      <c r="S63">
        <v>11.145608507286333</v>
      </c>
      <c r="T63">
        <v>0</v>
      </c>
      <c r="U63">
        <v>59.708516779690498</v>
      </c>
      <c r="V63">
        <v>8.8400000000000016</v>
      </c>
      <c r="W63">
        <v>19.230000000000004</v>
      </c>
      <c r="X63">
        <v>62.61</v>
      </c>
      <c r="Y63">
        <v>0</v>
      </c>
      <c r="Z63">
        <v>2.7536699999999992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29.107468000000004</v>
      </c>
      <c r="AH63">
        <v>0</v>
      </c>
      <c r="AI63">
        <v>0</v>
      </c>
      <c r="AJ63">
        <v>0</v>
      </c>
      <c r="AK63">
        <v>10.981087470449175</v>
      </c>
      <c r="AL63">
        <v>1.6711325301204818</v>
      </c>
      <c r="AM63">
        <v>6.6752288072017993</v>
      </c>
      <c r="AN63">
        <v>0</v>
      </c>
      <c r="AO63">
        <v>0</v>
      </c>
      <c r="AP63">
        <v>0</v>
      </c>
      <c r="AQ63">
        <v>16.622326984126985</v>
      </c>
      <c r="AR63">
        <v>2.3322635869565205</v>
      </c>
      <c r="AS63">
        <v>3.9790722569134709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701.7694124481003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269.15999999999997</v>
      </c>
      <c r="L64">
        <v>3.33</v>
      </c>
      <c r="M64">
        <v>61.3</v>
      </c>
      <c r="N64">
        <v>50.14</v>
      </c>
      <c r="O64">
        <v>35.409999999999997</v>
      </c>
      <c r="P64">
        <v>25.36</v>
      </c>
      <c r="Q64">
        <v>5.26</v>
      </c>
      <c r="R64">
        <v>10.24</v>
      </c>
      <c r="S64">
        <v>11.145608507286333</v>
      </c>
      <c r="T64">
        <v>0</v>
      </c>
      <c r="U64">
        <v>59.708516779690498</v>
      </c>
      <c r="V64">
        <v>8.8400000000000016</v>
      </c>
      <c r="W64">
        <v>19.230000000000004</v>
      </c>
      <c r="X64">
        <v>62.61</v>
      </c>
      <c r="Y64">
        <v>0</v>
      </c>
      <c r="Z64">
        <v>2.7536699999999992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29.107468000000004</v>
      </c>
      <c r="AH64">
        <v>0</v>
      </c>
      <c r="AI64">
        <v>0</v>
      </c>
      <c r="AJ64">
        <v>0</v>
      </c>
      <c r="AK64">
        <v>10.981087470449175</v>
      </c>
      <c r="AL64">
        <v>1.6711325301204818</v>
      </c>
      <c r="AM64">
        <v>6.6752288072017993</v>
      </c>
      <c r="AN64">
        <v>0</v>
      </c>
      <c r="AO64">
        <v>0</v>
      </c>
      <c r="AP64">
        <v>0</v>
      </c>
      <c r="AQ64">
        <v>16.622326984126985</v>
      </c>
      <c r="AR64">
        <v>0.93114855072463742</v>
      </c>
      <c r="AS64">
        <v>3.9790722569134709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700.36829741186841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269.15999999999997</v>
      </c>
      <c r="L65">
        <v>3.33</v>
      </c>
      <c r="M65">
        <v>61.3</v>
      </c>
      <c r="N65">
        <v>50.14</v>
      </c>
      <c r="O65">
        <v>35.409999999999997</v>
      </c>
      <c r="P65">
        <v>25.36</v>
      </c>
      <c r="Q65">
        <v>5.26</v>
      </c>
      <c r="R65">
        <v>10.24</v>
      </c>
      <c r="S65">
        <v>11.145608507286333</v>
      </c>
      <c r="T65">
        <v>0</v>
      </c>
      <c r="U65">
        <v>59.708516779690498</v>
      </c>
      <c r="V65">
        <v>8.6443947100712126</v>
      </c>
      <c r="W65">
        <v>19.230000000000004</v>
      </c>
      <c r="X65">
        <v>62.61</v>
      </c>
      <c r="Y65">
        <v>0</v>
      </c>
      <c r="Z65">
        <v>2.7536699999999992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29.107468000000004</v>
      </c>
      <c r="AH65">
        <v>0</v>
      </c>
      <c r="AI65">
        <v>0</v>
      </c>
      <c r="AJ65">
        <v>0</v>
      </c>
      <c r="AK65">
        <v>10.981087470449175</v>
      </c>
      <c r="AL65">
        <v>10.004413941480205</v>
      </c>
      <c r="AM65">
        <v>6.6752288072017993</v>
      </c>
      <c r="AN65">
        <v>0</v>
      </c>
      <c r="AO65">
        <v>0</v>
      </c>
      <c r="AP65">
        <v>0</v>
      </c>
      <c r="AQ65">
        <v>16.622326984126985</v>
      </c>
      <c r="AR65">
        <v>3.2634121376811578</v>
      </c>
      <c r="AS65">
        <v>5.1121855486173073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711.97135041195952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269.15999999999997</v>
      </c>
      <c r="L66">
        <v>3.33</v>
      </c>
      <c r="M66">
        <v>61.3</v>
      </c>
      <c r="N66">
        <v>50.14</v>
      </c>
      <c r="O66">
        <v>35.409999999999997</v>
      </c>
      <c r="P66">
        <v>25.36</v>
      </c>
      <c r="Q66">
        <v>4.6437449556093622</v>
      </c>
      <c r="R66">
        <v>9.8400000000000016</v>
      </c>
      <c r="S66">
        <v>10.99</v>
      </c>
      <c r="T66">
        <v>0</v>
      </c>
      <c r="U66">
        <v>59.708516779690498</v>
      </c>
      <c r="V66">
        <v>8.7899999999999991</v>
      </c>
      <c r="W66">
        <v>19.230000000000004</v>
      </c>
      <c r="X66">
        <v>62.61</v>
      </c>
      <c r="Y66">
        <v>0</v>
      </c>
      <c r="Z66">
        <v>2.7536699999999992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29.107468000000004</v>
      </c>
      <c r="AH66">
        <v>0</v>
      </c>
      <c r="AI66">
        <v>0</v>
      </c>
      <c r="AJ66">
        <v>0</v>
      </c>
      <c r="AK66">
        <v>10.981087470449175</v>
      </c>
      <c r="AL66">
        <v>49.99968846815834</v>
      </c>
      <c r="AM66">
        <v>6.6752288072017993</v>
      </c>
      <c r="AN66">
        <v>0</v>
      </c>
      <c r="AO66">
        <v>0</v>
      </c>
      <c r="AP66">
        <v>0</v>
      </c>
      <c r="AQ66">
        <v>16.622326984126985</v>
      </c>
      <c r="AR66">
        <v>3.2634121376811578</v>
      </c>
      <c r="AS66">
        <v>5.1121855486173073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750.94036667688943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269.15999999999997</v>
      </c>
      <c r="L67">
        <v>3.33</v>
      </c>
      <c r="M67">
        <v>61.3</v>
      </c>
      <c r="N67">
        <v>50.14</v>
      </c>
      <c r="O67">
        <v>35.409999999999997</v>
      </c>
      <c r="P67">
        <v>25.36</v>
      </c>
      <c r="Q67">
        <v>4.6437449556093622</v>
      </c>
      <c r="R67">
        <v>9.8400000000000016</v>
      </c>
      <c r="S67">
        <v>10.99</v>
      </c>
      <c r="T67">
        <v>0</v>
      </c>
      <c r="U67">
        <v>59.708516779690498</v>
      </c>
      <c r="V67">
        <v>8.7899999999999991</v>
      </c>
      <c r="W67">
        <v>19.230000000000004</v>
      </c>
      <c r="X67">
        <v>62.61</v>
      </c>
      <c r="Y67">
        <v>0</v>
      </c>
      <c r="Z67">
        <v>2.7536699999999992</v>
      </c>
      <c r="AA67">
        <v>0</v>
      </c>
      <c r="AB67">
        <v>0</v>
      </c>
      <c r="AC67">
        <v>0</v>
      </c>
      <c r="AD67">
        <v>3.4038985616956858</v>
      </c>
      <c r="AE67">
        <v>0</v>
      </c>
      <c r="AF67">
        <v>5.9130375253549694</v>
      </c>
      <c r="AG67">
        <v>13.018296000000003</v>
      </c>
      <c r="AH67">
        <v>0</v>
      </c>
      <c r="AI67">
        <v>0</v>
      </c>
      <c r="AJ67">
        <v>0</v>
      </c>
      <c r="AK67">
        <v>10.981087470449175</v>
      </c>
      <c r="AL67">
        <v>49.99968846815834</v>
      </c>
      <c r="AM67">
        <v>6.6752288072017993</v>
      </c>
      <c r="AN67">
        <v>0</v>
      </c>
      <c r="AO67">
        <v>0</v>
      </c>
      <c r="AP67">
        <v>0</v>
      </c>
      <c r="AQ67">
        <v>24.933490476190478</v>
      </c>
      <c r="AR67">
        <v>3.2634121376811578</v>
      </c>
      <c r="AS67">
        <v>5.1121855486173073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746.56625673064855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269.15999999999997</v>
      </c>
      <c r="L68">
        <v>3.28</v>
      </c>
      <c r="M68">
        <v>61.3</v>
      </c>
      <c r="N68">
        <v>50.14</v>
      </c>
      <c r="O68">
        <v>35.409999999999997</v>
      </c>
      <c r="P68">
        <v>25.36</v>
      </c>
      <c r="Q68">
        <v>4.6437449556093622</v>
      </c>
      <c r="R68">
        <v>9.8400000000000016</v>
      </c>
      <c r="S68">
        <v>10.99</v>
      </c>
      <c r="T68">
        <v>0</v>
      </c>
      <c r="U68">
        <v>59.708516779690498</v>
      </c>
      <c r="V68">
        <v>8.7899999999999991</v>
      </c>
      <c r="W68">
        <v>19.230000000000004</v>
      </c>
      <c r="X68">
        <v>62.61</v>
      </c>
      <c r="Y68">
        <v>0</v>
      </c>
      <c r="Z68">
        <v>2.7536699999999992</v>
      </c>
      <c r="AA68">
        <v>0</v>
      </c>
      <c r="AB68">
        <v>0</v>
      </c>
      <c r="AC68">
        <v>0</v>
      </c>
      <c r="AD68">
        <v>7.712575321725966</v>
      </c>
      <c r="AE68">
        <v>0</v>
      </c>
      <c r="AF68">
        <v>5.9130375253549694</v>
      </c>
      <c r="AG68">
        <v>13.018296000000003</v>
      </c>
      <c r="AH68">
        <v>0</v>
      </c>
      <c r="AI68">
        <v>0</v>
      </c>
      <c r="AJ68">
        <v>0</v>
      </c>
      <c r="AK68">
        <v>10.981087470449175</v>
      </c>
      <c r="AL68">
        <v>49.99968846815834</v>
      </c>
      <c r="AM68">
        <v>6.6752288072017993</v>
      </c>
      <c r="AN68">
        <v>0</v>
      </c>
      <c r="AO68">
        <v>0</v>
      </c>
      <c r="AP68">
        <v>0</v>
      </c>
      <c r="AQ68">
        <v>24.933490476190478</v>
      </c>
      <c r="AR68">
        <v>3.2634121376811578</v>
      </c>
      <c r="AS68">
        <v>5.1121855486173073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750.82493349067886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270.38</v>
      </c>
      <c r="L69">
        <v>6.05</v>
      </c>
      <c r="M69">
        <v>61.3</v>
      </c>
      <c r="N69">
        <v>50.14</v>
      </c>
      <c r="O69">
        <v>35.409999999999997</v>
      </c>
      <c r="P69">
        <v>25.36</v>
      </c>
      <c r="Q69">
        <v>8.4443958333333331</v>
      </c>
      <c r="R69">
        <v>17.895608439646711</v>
      </c>
      <c r="S69">
        <v>11.14</v>
      </c>
      <c r="T69">
        <v>0</v>
      </c>
      <c r="U69">
        <v>59.708516779690498</v>
      </c>
      <c r="V69">
        <v>8.7899999999999991</v>
      </c>
      <c r="W69">
        <v>19.230000000000004</v>
      </c>
      <c r="X69">
        <v>62.61</v>
      </c>
      <c r="Y69">
        <v>0</v>
      </c>
      <c r="Z69">
        <v>2.7536699999999992</v>
      </c>
      <c r="AA69">
        <v>0</v>
      </c>
      <c r="AB69">
        <v>0</v>
      </c>
      <c r="AC69">
        <v>0</v>
      </c>
      <c r="AD69">
        <v>11.573255109765332</v>
      </c>
      <c r="AE69">
        <v>0</v>
      </c>
      <c r="AF69">
        <v>5.9130375253549694</v>
      </c>
      <c r="AG69">
        <v>13.018296000000003</v>
      </c>
      <c r="AH69">
        <v>7.9977858500527974</v>
      </c>
      <c r="AI69">
        <v>0</v>
      </c>
      <c r="AJ69">
        <v>0</v>
      </c>
      <c r="AK69">
        <v>10.981087470449175</v>
      </c>
      <c r="AL69">
        <v>49.99968846815834</v>
      </c>
      <c r="AM69">
        <v>6.6752288072017993</v>
      </c>
      <c r="AN69">
        <v>0</v>
      </c>
      <c r="AO69">
        <v>0</v>
      </c>
      <c r="AP69">
        <v>0</v>
      </c>
      <c r="AQ69">
        <v>24.933490476190478</v>
      </c>
      <c r="AR69">
        <v>3.2634121376811578</v>
      </c>
      <c r="AS69">
        <v>5.1121855486173073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778.67965844614173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268.48999999999995</v>
      </c>
      <c r="L70">
        <v>6.05</v>
      </c>
      <c r="M70">
        <v>55.84</v>
      </c>
      <c r="N70">
        <v>50.14</v>
      </c>
      <c r="O70">
        <v>35.409999999999997</v>
      </c>
      <c r="P70">
        <v>25.36</v>
      </c>
      <c r="Q70">
        <v>8.4443958333333331</v>
      </c>
      <c r="R70">
        <v>17.895608439646711</v>
      </c>
      <c r="S70">
        <v>11.14</v>
      </c>
      <c r="T70">
        <v>0</v>
      </c>
      <c r="U70">
        <v>59.708516779690498</v>
      </c>
      <c r="V70">
        <v>8.7899999999999991</v>
      </c>
      <c r="W70">
        <v>19.230000000000004</v>
      </c>
      <c r="X70">
        <v>62.61</v>
      </c>
      <c r="Y70">
        <v>0</v>
      </c>
      <c r="Z70">
        <v>2.7536699999999992</v>
      </c>
      <c r="AA70">
        <v>5.9341392405063296</v>
      </c>
      <c r="AB70">
        <v>0</v>
      </c>
      <c r="AC70">
        <v>0</v>
      </c>
      <c r="AD70">
        <v>11.573255109765332</v>
      </c>
      <c r="AE70">
        <v>0</v>
      </c>
      <c r="AF70">
        <v>5.9130375253549694</v>
      </c>
      <c r="AG70">
        <v>13.018296000000003</v>
      </c>
      <c r="AH70">
        <v>17.594250475184793</v>
      </c>
      <c r="AI70">
        <v>0</v>
      </c>
      <c r="AJ70">
        <v>0</v>
      </c>
      <c r="AK70">
        <v>10.981087470449175</v>
      </c>
      <c r="AL70">
        <v>49.99968846815834</v>
      </c>
      <c r="AM70">
        <v>6.6752288072017993</v>
      </c>
      <c r="AN70">
        <v>0</v>
      </c>
      <c r="AO70">
        <v>0</v>
      </c>
      <c r="AP70">
        <v>0</v>
      </c>
      <c r="AQ70">
        <v>24.933490476190478</v>
      </c>
      <c r="AR70">
        <v>3.2634121376811578</v>
      </c>
      <c r="AS70">
        <v>5.1121855486173073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786.86026231178005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388.11</v>
      </c>
      <c r="L71">
        <v>6.05</v>
      </c>
      <c r="M71">
        <v>58.5</v>
      </c>
      <c r="N71">
        <v>50.14</v>
      </c>
      <c r="O71">
        <v>35.409999999999997</v>
      </c>
      <c r="P71">
        <v>25.36</v>
      </c>
      <c r="Q71">
        <v>8.4443958333333331</v>
      </c>
      <c r="R71">
        <v>17.895608439646711</v>
      </c>
      <c r="S71">
        <v>11.14</v>
      </c>
      <c r="T71">
        <v>0</v>
      </c>
      <c r="U71">
        <v>59.708516779690498</v>
      </c>
      <c r="V71">
        <v>8.7899999999999991</v>
      </c>
      <c r="W71">
        <v>19.230000000000004</v>
      </c>
      <c r="X71">
        <v>62.61</v>
      </c>
      <c r="Y71">
        <v>0</v>
      </c>
      <c r="Z71">
        <v>2.7536699999999992</v>
      </c>
      <c r="AA71">
        <v>5.9341392405063296</v>
      </c>
      <c r="AB71">
        <v>1.6907651912978241</v>
      </c>
      <c r="AC71">
        <v>0</v>
      </c>
      <c r="AD71">
        <v>11.573255109765332</v>
      </c>
      <c r="AE71">
        <v>6.9571294473883425</v>
      </c>
      <c r="AF71">
        <v>11.826075050709939</v>
      </c>
      <c r="AG71">
        <v>13.018296000000003</v>
      </c>
      <c r="AH71">
        <v>26.39137571277719</v>
      </c>
      <c r="AI71">
        <v>0</v>
      </c>
      <c r="AJ71">
        <v>0</v>
      </c>
      <c r="AK71">
        <v>10.981087470449175</v>
      </c>
      <c r="AL71">
        <v>5.8340430292598953</v>
      </c>
      <c r="AM71">
        <v>6.6752288072017993</v>
      </c>
      <c r="AN71">
        <v>0</v>
      </c>
      <c r="AO71">
        <v>0</v>
      </c>
      <c r="AP71">
        <v>0</v>
      </c>
      <c r="AQ71">
        <v>24.933490476190478</v>
      </c>
      <c r="AR71">
        <v>1.8622971014492748</v>
      </c>
      <c r="AS71">
        <v>6.2452988403211434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888.06467252998732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388.11</v>
      </c>
      <c r="L72">
        <v>6.05</v>
      </c>
      <c r="M72">
        <v>61.3</v>
      </c>
      <c r="N72">
        <v>50.14</v>
      </c>
      <c r="O72">
        <v>35.409999999999997</v>
      </c>
      <c r="P72">
        <v>25.36</v>
      </c>
      <c r="Q72">
        <v>8.4443958333333331</v>
      </c>
      <c r="R72">
        <v>17.895608439646711</v>
      </c>
      <c r="S72">
        <v>11.14</v>
      </c>
      <c r="T72">
        <v>0</v>
      </c>
      <c r="U72">
        <v>59.708516779690498</v>
      </c>
      <c r="V72">
        <v>8.7899999999999991</v>
      </c>
      <c r="W72">
        <v>19.230000000000004</v>
      </c>
      <c r="X72">
        <v>62.61</v>
      </c>
      <c r="Y72">
        <v>0</v>
      </c>
      <c r="Z72">
        <v>2.7536699999999992</v>
      </c>
      <c r="AA72">
        <v>11.86388607594937</v>
      </c>
      <c r="AB72">
        <v>5.5597629407351823</v>
      </c>
      <c r="AC72">
        <v>4.0891181089995285</v>
      </c>
      <c r="AD72">
        <v>11.573255109765332</v>
      </c>
      <c r="AE72">
        <v>13.914258894776685</v>
      </c>
      <c r="AF72">
        <v>17.739112576064912</v>
      </c>
      <c r="AG72">
        <v>13.018296000000003</v>
      </c>
      <c r="AH72">
        <v>35.184108975712775</v>
      </c>
      <c r="AI72">
        <v>0</v>
      </c>
      <c r="AJ72">
        <v>0</v>
      </c>
      <c r="AK72">
        <v>10.981087470449175</v>
      </c>
      <c r="AL72">
        <v>5.8340430292598953</v>
      </c>
      <c r="AM72">
        <v>6.6752288072017993</v>
      </c>
      <c r="AN72">
        <v>0</v>
      </c>
      <c r="AO72">
        <v>0</v>
      </c>
      <c r="AP72">
        <v>0</v>
      </c>
      <c r="AQ72">
        <v>33.25158571428571</v>
      </c>
      <c r="AR72">
        <v>1.8622971014492748</v>
      </c>
      <c r="AS72">
        <v>6.2452988403211434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934.73353069764141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409.92</v>
      </c>
      <c r="L73">
        <v>6.05</v>
      </c>
      <c r="M73">
        <v>61.3</v>
      </c>
      <c r="N73">
        <v>50.14</v>
      </c>
      <c r="O73">
        <v>35.409999999999997</v>
      </c>
      <c r="P73">
        <v>25.36</v>
      </c>
      <c r="Q73">
        <v>8.4443958333333331</v>
      </c>
      <c r="R73">
        <v>17.895608439646711</v>
      </c>
      <c r="S73">
        <v>11.14</v>
      </c>
      <c r="T73">
        <v>0</v>
      </c>
      <c r="U73">
        <v>59.708516779690498</v>
      </c>
      <c r="V73">
        <v>8.7899999999999991</v>
      </c>
      <c r="W73">
        <v>19.230000000000004</v>
      </c>
      <c r="X73">
        <v>62.61</v>
      </c>
      <c r="Y73">
        <v>0</v>
      </c>
      <c r="Z73">
        <v>8.2566181818181796</v>
      </c>
      <c r="AA73">
        <v>11.86388607594937</v>
      </c>
      <c r="AB73">
        <v>16.679288822205546</v>
      </c>
      <c r="AC73">
        <v>12.271746505418564</v>
      </c>
      <c r="AD73">
        <v>11.573255109765332</v>
      </c>
      <c r="AE73">
        <v>20.871388342165034</v>
      </c>
      <c r="AF73">
        <v>26.022910750507105</v>
      </c>
      <c r="AG73">
        <v>13.018296000000003</v>
      </c>
      <c r="AH73">
        <v>49.374579091869052</v>
      </c>
      <c r="AI73">
        <v>0</v>
      </c>
      <c r="AJ73">
        <v>0</v>
      </c>
      <c r="AK73">
        <v>10.981087470449175</v>
      </c>
      <c r="AL73">
        <v>5.8340430292598953</v>
      </c>
      <c r="AM73">
        <v>6.6752288072017993</v>
      </c>
      <c r="AN73">
        <v>0</v>
      </c>
      <c r="AO73">
        <v>0</v>
      </c>
      <c r="AP73">
        <v>0</v>
      </c>
      <c r="AQ73">
        <v>33.25158571428571</v>
      </c>
      <c r="AR73">
        <v>1.8622971014492748</v>
      </c>
      <c r="AS73">
        <v>6.2452988403211434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1010.7800308953359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450</v>
      </c>
      <c r="L74">
        <v>6.05</v>
      </c>
      <c r="M74">
        <v>61.3</v>
      </c>
      <c r="N74">
        <v>50.14</v>
      </c>
      <c r="O74">
        <v>35.409999999999997</v>
      </c>
      <c r="P74">
        <v>25.36</v>
      </c>
      <c r="Q74">
        <v>8.4443958333333331</v>
      </c>
      <c r="R74">
        <v>17.895608439646711</v>
      </c>
      <c r="S74">
        <v>11.14</v>
      </c>
      <c r="T74">
        <v>0</v>
      </c>
      <c r="U74">
        <v>59.708516779690498</v>
      </c>
      <c r="V74">
        <v>8.7899999999999991</v>
      </c>
      <c r="W74">
        <v>19.230000000000004</v>
      </c>
      <c r="X74">
        <v>62.61</v>
      </c>
      <c r="Y74">
        <v>0</v>
      </c>
      <c r="Z74">
        <v>8.2566181818181796</v>
      </c>
      <c r="AA74">
        <v>11.86388607594937</v>
      </c>
      <c r="AB74">
        <v>16.679288822205546</v>
      </c>
      <c r="AC74">
        <v>12.271746505418564</v>
      </c>
      <c r="AD74">
        <v>11.573255109765332</v>
      </c>
      <c r="AE74">
        <v>20.871388342165034</v>
      </c>
      <c r="AF74">
        <v>26.022910750507105</v>
      </c>
      <c r="AG74">
        <v>13.018296000000003</v>
      </c>
      <c r="AH74">
        <v>49.374579091869052</v>
      </c>
      <c r="AI74">
        <v>0</v>
      </c>
      <c r="AJ74">
        <v>0</v>
      </c>
      <c r="AK74">
        <v>10.981087470449175</v>
      </c>
      <c r="AL74">
        <v>5.8340430292598953</v>
      </c>
      <c r="AM74">
        <v>6.6752288072017993</v>
      </c>
      <c r="AN74">
        <v>0</v>
      </c>
      <c r="AO74">
        <v>0</v>
      </c>
      <c r="AP74">
        <v>0</v>
      </c>
      <c r="AQ74">
        <v>33.25158571428571</v>
      </c>
      <c r="AR74">
        <v>1.8622971014492748</v>
      </c>
      <c r="AS74">
        <v>6.2452988403211434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1050.8600308953357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509.62</v>
      </c>
      <c r="L75">
        <v>6.03</v>
      </c>
      <c r="M75">
        <v>61.3</v>
      </c>
      <c r="N75">
        <v>50.14</v>
      </c>
      <c r="O75">
        <v>35.409999999999997</v>
      </c>
      <c r="P75">
        <v>27.127979745327277</v>
      </c>
      <c r="Q75">
        <v>8.4443958333333331</v>
      </c>
      <c r="R75">
        <v>17.895608439646711</v>
      </c>
      <c r="S75">
        <v>11.14</v>
      </c>
      <c r="T75">
        <v>0</v>
      </c>
      <c r="U75">
        <v>59.708516779690498</v>
      </c>
      <c r="V75">
        <v>8.7899999999999991</v>
      </c>
      <c r="W75">
        <v>19.230000000000004</v>
      </c>
      <c r="X75">
        <v>62.61</v>
      </c>
      <c r="Y75">
        <v>0</v>
      </c>
      <c r="Z75">
        <v>8.2566181818181796</v>
      </c>
      <c r="AA75">
        <v>11.86388607594937</v>
      </c>
      <c r="AB75">
        <v>16.679288822205546</v>
      </c>
      <c r="AC75">
        <v>12.271746505418564</v>
      </c>
      <c r="AD75">
        <v>11.573255109765332</v>
      </c>
      <c r="AE75">
        <v>20.871388342165034</v>
      </c>
      <c r="AF75">
        <v>26.022910750507105</v>
      </c>
      <c r="AG75">
        <v>13.018296000000003</v>
      </c>
      <c r="AH75">
        <v>49.374579091869052</v>
      </c>
      <c r="AI75">
        <v>0</v>
      </c>
      <c r="AJ75">
        <v>0</v>
      </c>
      <c r="AK75">
        <v>10.981087470449175</v>
      </c>
      <c r="AL75">
        <v>5.8340430292598953</v>
      </c>
      <c r="AM75">
        <v>6.6752288072017993</v>
      </c>
      <c r="AN75">
        <v>0</v>
      </c>
      <c r="AO75">
        <v>0</v>
      </c>
      <c r="AP75">
        <v>0</v>
      </c>
      <c r="AQ75">
        <v>33.25158571428571</v>
      </c>
      <c r="AR75">
        <v>1.8622971014492748</v>
      </c>
      <c r="AS75">
        <v>6.2452988403211434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1112.2280106406629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509.62</v>
      </c>
      <c r="L76">
        <v>6.03</v>
      </c>
      <c r="M76">
        <v>61.3</v>
      </c>
      <c r="N76">
        <v>50.14</v>
      </c>
      <c r="O76">
        <v>35.409999999999997</v>
      </c>
      <c r="P76">
        <v>27.127979745327277</v>
      </c>
      <c r="Q76">
        <v>8.4443958333333331</v>
      </c>
      <c r="R76">
        <v>17.895608439646711</v>
      </c>
      <c r="S76">
        <v>11.14</v>
      </c>
      <c r="T76">
        <v>0</v>
      </c>
      <c r="U76">
        <v>59.708516779690498</v>
      </c>
      <c r="V76">
        <v>8.7899999999999991</v>
      </c>
      <c r="W76">
        <v>19.230000000000004</v>
      </c>
      <c r="X76">
        <v>62.61</v>
      </c>
      <c r="Y76">
        <v>0</v>
      </c>
      <c r="Z76">
        <v>8.2566181818181796</v>
      </c>
      <c r="AA76">
        <v>11.86388607594937</v>
      </c>
      <c r="AB76">
        <v>16.679288822205546</v>
      </c>
      <c r="AC76">
        <v>12.271746505418564</v>
      </c>
      <c r="AD76">
        <v>11.573255109765332</v>
      </c>
      <c r="AE76">
        <v>20.871388342165034</v>
      </c>
      <c r="AF76">
        <v>26.022910750507105</v>
      </c>
      <c r="AG76">
        <v>13.018296000000003</v>
      </c>
      <c r="AH76">
        <v>49.374579091869052</v>
      </c>
      <c r="AI76">
        <v>0</v>
      </c>
      <c r="AJ76">
        <v>0</v>
      </c>
      <c r="AK76">
        <v>10.981087470449175</v>
      </c>
      <c r="AL76">
        <v>5.8340430292598953</v>
      </c>
      <c r="AM76">
        <v>6.6752288072017993</v>
      </c>
      <c r="AN76">
        <v>0</v>
      </c>
      <c r="AO76">
        <v>0</v>
      </c>
      <c r="AP76">
        <v>0</v>
      </c>
      <c r="AQ76">
        <v>33.25158571428571</v>
      </c>
      <c r="AR76">
        <v>1.8622971014492748</v>
      </c>
      <c r="AS76">
        <v>6.2452988403211434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1112.2280106406629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509.62</v>
      </c>
      <c r="L77">
        <v>6.03</v>
      </c>
      <c r="M77">
        <v>61.3</v>
      </c>
      <c r="N77">
        <v>50.14</v>
      </c>
      <c r="O77">
        <v>35.409999999999997</v>
      </c>
      <c r="P77">
        <v>27.127979745327277</v>
      </c>
      <c r="Q77">
        <v>8.4443958333333331</v>
      </c>
      <c r="R77">
        <v>17.895608439646711</v>
      </c>
      <c r="S77">
        <v>11.14</v>
      </c>
      <c r="T77">
        <v>0</v>
      </c>
      <c r="U77">
        <v>59.708516779690498</v>
      </c>
      <c r="V77">
        <v>8.7899999999999991</v>
      </c>
      <c r="W77">
        <v>19.230000000000004</v>
      </c>
      <c r="X77">
        <v>62.61</v>
      </c>
      <c r="Y77">
        <v>0</v>
      </c>
      <c r="Z77">
        <v>8.2566181818181796</v>
      </c>
      <c r="AA77">
        <v>11.86388607594937</v>
      </c>
      <c r="AB77">
        <v>16.679288822205546</v>
      </c>
      <c r="AC77">
        <v>12.271746505418564</v>
      </c>
      <c r="AD77">
        <v>11.573255109765332</v>
      </c>
      <c r="AE77">
        <v>20.871388342165034</v>
      </c>
      <c r="AF77">
        <v>26.022910750507105</v>
      </c>
      <c r="AG77">
        <v>13.018296000000003</v>
      </c>
      <c r="AH77">
        <v>49.374579091869052</v>
      </c>
      <c r="AI77">
        <v>0</v>
      </c>
      <c r="AJ77">
        <v>0</v>
      </c>
      <c r="AK77">
        <v>10.981087470449175</v>
      </c>
      <c r="AL77">
        <v>5.8340430292598953</v>
      </c>
      <c r="AM77">
        <v>6.6752288072017993</v>
      </c>
      <c r="AN77">
        <v>0</v>
      </c>
      <c r="AO77">
        <v>0</v>
      </c>
      <c r="AP77">
        <v>0</v>
      </c>
      <c r="AQ77">
        <v>33.25158571428571</v>
      </c>
      <c r="AR77">
        <v>1.8622971014492748</v>
      </c>
      <c r="AS77">
        <v>10.219979185251265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1116.2026909855931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509.62</v>
      </c>
      <c r="L78">
        <v>6.03</v>
      </c>
      <c r="M78">
        <v>61.3</v>
      </c>
      <c r="N78">
        <v>50.14</v>
      </c>
      <c r="O78">
        <v>35.409999999999997</v>
      </c>
      <c r="P78">
        <v>27.127979745327277</v>
      </c>
      <c r="Q78">
        <v>8.4443958333333331</v>
      </c>
      <c r="R78">
        <v>17.895608439646711</v>
      </c>
      <c r="S78">
        <v>11.14</v>
      </c>
      <c r="T78">
        <v>0</v>
      </c>
      <c r="U78">
        <v>59.708516779690498</v>
      </c>
      <c r="V78">
        <v>8.7899999999999991</v>
      </c>
      <c r="W78">
        <v>19.230000000000004</v>
      </c>
      <c r="X78">
        <v>62.61</v>
      </c>
      <c r="Y78">
        <v>0</v>
      </c>
      <c r="Z78">
        <v>8.2566181818181796</v>
      </c>
      <c r="AA78">
        <v>11.86388607594937</v>
      </c>
      <c r="AB78">
        <v>16.679288822205546</v>
      </c>
      <c r="AC78">
        <v>12.271746505418564</v>
      </c>
      <c r="AD78">
        <v>11.573255109765332</v>
      </c>
      <c r="AE78">
        <v>20.871388342165034</v>
      </c>
      <c r="AF78">
        <v>26.022910750507105</v>
      </c>
      <c r="AG78">
        <v>13.018296000000003</v>
      </c>
      <c r="AH78">
        <v>49.374579091869052</v>
      </c>
      <c r="AI78">
        <v>0</v>
      </c>
      <c r="AJ78">
        <v>0</v>
      </c>
      <c r="AK78">
        <v>10.981087470449175</v>
      </c>
      <c r="AL78">
        <v>5.8340430292598953</v>
      </c>
      <c r="AM78">
        <v>6.6752288072017993</v>
      </c>
      <c r="AN78">
        <v>0</v>
      </c>
      <c r="AO78">
        <v>0</v>
      </c>
      <c r="AP78">
        <v>0</v>
      </c>
      <c r="AQ78">
        <v>33.25158571428571</v>
      </c>
      <c r="AR78">
        <v>1.8622971014492748</v>
      </c>
      <c r="AS78">
        <v>10.219979185251265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1116.2026909855931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489.89254008618718</v>
      </c>
      <c r="L79">
        <v>6.03</v>
      </c>
      <c r="M79">
        <v>61.3</v>
      </c>
      <c r="N79">
        <v>50.14</v>
      </c>
      <c r="O79">
        <v>35.409999999999997</v>
      </c>
      <c r="P79">
        <v>27.127979745327277</v>
      </c>
      <c r="Q79">
        <v>8.4443958333333331</v>
      </c>
      <c r="R79">
        <v>17.895608439646711</v>
      </c>
      <c r="S79">
        <v>11.14</v>
      </c>
      <c r="T79">
        <v>0</v>
      </c>
      <c r="U79">
        <v>59.708516779690498</v>
      </c>
      <c r="V79">
        <v>8.7899999999999991</v>
      </c>
      <c r="W79">
        <v>19.230000000000004</v>
      </c>
      <c r="X79">
        <v>62.61</v>
      </c>
      <c r="Y79">
        <v>0</v>
      </c>
      <c r="Z79">
        <v>0.92667363636363609</v>
      </c>
      <c r="AA79">
        <v>11.86388607594937</v>
      </c>
      <c r="AB79">
        <v>16.679288822205546</v>
      </c>
      <c r="AC79">
        <v>0.80816082927595412</v>
      </c>
      <c r="AD79">
        <v>11.573255109765332</v>
      </c>
      <c r="AE79">
        <v>13.914258894776685</v>
      </c>
      <c r="AF79">
        <v>17.739112576064912</v>
      </c>
      <c r="AG79">
        <v>13.018296000000003</v>
      </c>
      <c r="AH79">
        <v>31.187412038014781</v>
      </c>
      <c r="AI79">
        <v>1.6118593872741551</v>
      </c>
      <c r="AJ79">
        <v>0</v>
      </c>
      <c r="AK79">
        <v>10.981087470449175</v>
      </c>
      <c r="AL79">
        <v>5.8340430292598953</v>
      </c>
      <c r="AM79">
        <v>6.6752288072017993</v>
      </c>
      <c r="AN79">
        <v>0</v>
      </c>
      <c r="AO79">
        <v>0</v>
      </c>
      <c r="AP79">
        <v>0</v>
      </c>
      <c r="AQ79">
        <v>33.25158571428571</v>
      </c>
      <c r="AR79">
        <v>1.8622971014492748</v>
      </c>
      <c r="AS79">
        <v>10.219979185251265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1045.8654655617725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489.89254008618718</v>
      </c>
      <c r="L80">
        <v>6.03</v>
      </c>
      <c r="M80">
        <v>61.3</v>
      </c>
      <c r="N80">
        <v>50.14</v>
      </c>
      <c r="O80">
        <v>35.409999999999997</v>
      </c>
      <c r="P80">
        <v>27.127979745327277</v>
      </c>
      <c r="Q80">
        <v>8.4443958333333331</v>
      </c>
      <c r="R80">
        <v>17.895608439646711</v>
      </c>
      <c r="S80">
        <v>11.14</v>
      </c>
      <c r="T80">
        <v>0</v>
      </c>
      <c r="U80">
        <v>59.708516779690498</v>
      </c>
      <c r="V80">
        <v>8.7899999999999991</v>
      </c>
      <c r="W80">
        <v>19.230000000000004</v>
      </c>
      <c r="X80">
        <v>62.61</v>
      </c>
      <c r="Y80">
        <v>0</v>
      </c>
      <c r="Z80">
        <v>0</v>
      </c>
      <c r="AA80">
        <v>5.9341392405063296</v>
      </c>
      <c r="AB80">
        <v>5.5597629407351823</v>
      </c>
      <c r="AC80">
        <v>0</v>
      </c>
      <c r="AD80">
        <v>7.7169674489023476</v>
      </c>
      <c r="AE80">
        <v>6.9571294473883425</v>
      </c>
      <c r="AF80">
        <v>11.826075050709939</v>
      </c>
      <c r="AG80">
        <v>13.018296000000003</v>
      </c>
      <c r="AH80">
        <v>25.587644350580778</v>
      </c>
      <c r="AI80">
        <v>6.9832600157109175</v>
      </c>
      <c r="AJ80">
        <v>0</v>
      </c>
      <c r="AK80">
        <v>10.981087470449175</v>
      </c>
      <c r="AL80">
        <v>5.8340430292598953</v>
      </c>
      <c r="AM80">
        <v>6.6752288072017993</v>
      </c>
      <c r="AN80">
        <v>0</v>
      </c>
      <c r="AO80">
        <v>0</v>
      </c>
      <c r="AP80">
        <v>0</v>
      </c>
      <c r="AQ80">
        <v>24.933490476190478</v>
      </c>
      <c r="AR80">
        <v>11.182567028985504</v>
      </c>
      <c r="AS80">
        <v>10.219979185251265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1011.1287113760569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489.89254008618718</v>
      </c>
      <c r="L81">
        <v>6.03</v>
      </c>
      <c r="M81">
        <v>61.3</v>
      </c>
      <c r="N81">
        <v>50.14</v>
      </c>
      <c r="O81">
        <v>35.409999999999997</v>
      </c>
      <c r="P81">
        <v>26.530000000000008</v>
      </c>
      <c r="Q81">
        <v>8.4400000000000013</v>
      </c>
      <c r="R81">
        <v>17.895608439646711</v>
      </c>
      <c r="S81">
        <v>11.14</v>
      </c>
      <c r="T81">
        <v>0</v>
      </c>
      <c r="U81">
        <v>59.708516779690498</v>
      </c>
      <c r="V81">
        <v>8.7899999999999991</v>
      </c>
      <c r="W81">
        <v>19.230000000000004</v>
      </c>
      <c r="X81">
        <v>62.61</v>
      </c>
      <c r="Y81">
        <v>0</v>
      </c>
      <c r="Z81">
        <v>0</v>
      </c>
      <c r="AA81">
        <v>5.9341392405063296</v>
      </c>
      <c r="AB81">
        <v>0</v>
      </c>
      <c r="AC81">
        <v>0</v>
      </c>
      <c r="AD81">
        <v>3.3424087812263448</v>
      </c>
      <c r="AE81">
        <v>6.9571294473883425</v>
      </c>
      <c r="AF81">
        <v>11.826075050709939</v>
      </c>
      <c r="AG81">
        <v>13.018296000000003</v>
      </c>
      <c r="AH81">
        <v>17.594250475184793</v>
      </c>
      <c r="AI81">
        <v>6.9832600157109175</v>
      </c>
      <c r="AJ81">
        <v>0</v>
      </c>
      <c r="AK81">
        <v>10.981087470449175</v>
      </c>
      <c r="AL81">
        <v>5.8340430292598953</v>
      </c>
      <c r="AM81">
        <v>6.6752288072017993</v>
      </c>
      <c r="AN81">
        <v>0</v>
      </c>
      <c r="AO81">
        <v>0</v>
      </c>
      <c r="AP81">
        <v>0</v>
      </c>
      <c r="AQ81">
        <v>16.622326984126985</v>
      </c>
      <c r="AR81">
        <v>11.182567028985504</v>
      </c>
      <c r="AS81">
        <v>10.219979185251265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984.28745682152567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489.89254008618718</v>
      </c>
      <c r="L82">
        <v>6.03</v>
      </c>
      <c r="M82">
        <v>61.3</v>
      </c>
      <c r="N82">
        <v>50.14</v>
      </c>
      <c r="O82">
        <v>35.409999999999997</v>
      </c>
      <c r="P82">
        <v>26.530000000000008</v>
      </c>
      <c r="Q82">
        <v>8.4400000000000013</v>
      </c>
      <c r="R82">
        <v>17.895608439646711</v>
      </c>
      <c r="S82">
        <v>11.14</v>
      </c>
      <c r="T82">
        <v>0</v>
      </c>
      <c r="U82">
        <v>59.708516779690498</v>
      </c>
      <c r="V82">
        <v>8.7899999999999991</v>
      </c>
      <c r="W82">
        <v>19.230000000000004</v>
      </c>
      <c r="X82">
        <v>62.61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6.9571294473883425</v>
      </c>
      <c r="AF82">
        <v>5.9130375253549694</v>
      </c>
      <c r="AG82">
        <v>13.018296000000003</v>
      </c>
      <c r="AH82">
        <v>8.6390141499472008</v>
      </c>
      <c r="AI82">
        <v>6.9832600157109175</v>
      </c>
      <c r="AJ82">
        <v>0</v>
      </c>
      <c r="AK82">
        <v>10.981087470449175</v>
      </c>
      <c r="AL82">
        <v>5.8340430292598953</v>
      </c>
      <c r="AM82">
        <v>6.6752288072017993</v>
      </c>
      <c r="AN82">
        <v>0</v>
      </c>
      <c r="AO82">
        <v>0</v>
      </c>
      <c r="AP82">
        <v>0</v>
      </c>
      <c r="AQ82">
        <v>16.622326984126985</v>
      </c>
      <c r="AR82">
        <v>11.182567028985504</v>
      </c>
      <c r="AS82">
        <v>10.219979185251265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960.14263494920044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450.00000000000011</v>
      </c>
      <c r="L83">
        <v>6.03</v>
      </c>
      <c r="M83">
        <v>61.3</v>
      </c>
      <c r="N83">
        <v>50.14</v>
      </c>
      <c r="O83">
        <v>35.409999999999997</v>
      </c>
      <c r="P83">
        <v>26.530000000000008</v>
      </c>
      <c r="Q83">
        <v>8.4400000000000013</v>
      </c>
      <c r="R83">
        <v>17.895608439646711</v>
      </c>
      <c r="S83">
        <v>11.14</v>
      </c>
      <c r="T83">
        <v>0</v>
      </c>
      <c r="U83">
        <v>59.708516779690498</v>
      </c>
      <c r="V83">
        <v>8.7899999999999991</v>
      </c>
      <c r="W83">
        <v>19.230000000000004</v>
      </c>
      <c r="X83">
        <v>62.61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6.9571294473883425</v>
      </c>
      <c r="AF83">
        <v>5.9130375253549694</v>
      </c>
      <c r="AG83">
        <v>13.018296000000003</v>
      </c>
      <c r="AH83">
        <v>0</v>
      </c>
      <c r="AI83">
        <v>6.9832600157109175</v>
      </c>
      <c r="AJ83">
        <v>0</v>
      </c>
      <c r="AK83">
        <v>10.981087470449175</v>
      </c>
      <c r="AL83">
        <v>5.8340430292598953</v>
      </c>
      <c r="AM83">
        <v>6.6752288072017993</v>
      </c>
      <c r="AN83">
        <v>0</v>
      </c>
      <c r="AO83">
        <v>0</v>
      </c>
      <c r="AP83">
        <v>0</v>
      </c>
      <c r="AQ83">
        <v>8.3111634920634927</v>
      </c>
      <c r="AR83">
        <v>8.8546956521739091</v>
      </c>
      <c r="AS83">
        <v>6.8162473981564089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897.56831405709613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435.91793660330643</v>
      </c>
      <c r="L84">
        <v>6.27</v>
      </c>
      <c r="M84">
        <v>61.3</v>
      </c>
      <c r="N84">
        <v>50.14</v>
      </c>
      <c r="O84">
        <v>35.409999999999997</v>
      </c>
      <c r="P84">
        <v>26.530000000000008</v>
      </c>
      <c r="Q84">
        <v>8.4400000000000013</v>
      </c>
      <c r="R84">
        <v>17.895608439646711</v>
      </c>
      <c r="S84">
        <v>11.14</v>
      </c>
      <c r="T84">
        <v>0</v>
      </c>
      <c r="U84">
        <v>59.708516779690498</v>
      </c>
      <c r="V84">
        <v>8.7899999999999991</v>
      </c>
      <c r="W84">
        <v>19.230000000000004</v>
      </c>
      <c r="X84">
        <v>62.61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6.9571294473883425</v>
      </c>
      <c r="AF84">
        <v>5.9130375253549694</v>
      </c>
      <c r="AG84">
        <v>13.018296000000003</v>
      </c>
      <c r="AH84">
        <v>0</v>
      </c>
      <c r="AI84">
        <v>6.9832600157109175</v>
      </c>
      <c r="AJ84">
        <v>0</v>
      </c>
      <c r="AK84">
        <v>10.981087470449175</v>
      </c>
      <c r="AL84">
        <v>5.8340430292598953</v>
      </c>
      <c r="AM84">
        <v>6.6752288072017993</v>
      </c>
      <c r="AN84">
        <v>0</v>
      </c>
      <c r="AO84">
        <v>0</v>
      </c>
      <c r="AP84">
        <v>0</v>
      </c>
      <c r="AQ84">
        <v>8.3111634920634927</v>
      </c>
      <c r="AR84">
        <v>8.8546956521739091</v>
      </c>
      <c r="AS84">
        <v>6.8162473981564089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883.72625066040257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435.94</v>
      </c>
      <c r="L85">
        <v>6.27</v>
      </c>
      <c r="M85">
        <v>61.3</v>
      </c>
      <c r="N85">
        <v>50.14</v>
      </c>
      <c r="O85">
        <v>35.409999999999997</v>
      </c>
      <c r="P85">
        <v>26.53</v>
      </c>
      <c r="Q85">
        <v>8.4400000000000013</v>
      </c>
      <c r="R85">
        <v>17.895608439646711</v>
      </c>
      <c r="S85">
        <v>11.14</v>
      </c>
      <c r="T85">
        <v>0</v>
      </c>
      <c r="U85">
        <v>59.708516779690498</v>
      </c>
      <c r="V85">
        <v>8.7899999999999991</v>
      </c>
      <c r="W85">
        <v>19.230000000000004</v>
      </c>
      <c r="X85">
        <v>62.61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6.9571294473883425</v>
      </c>
      <c r="AF85">
        <v>5.9130375253549694</v>
      </c>
      <c r="AG85">
        <v>13.018296000000003</v>
      </c>
      <c r="AH85">
        <v>0</v>
      </c>
      <c r="AI85">
        <v>6.9832600157109175</v>
      </c>
      <c r="AJ85">
        <v>0</v>
      </c>
      <c r="AK85">
        <v>10.981087470449175</v>
      </c>
      <c r="AL85">
        <v>9.5791703958691894</v>
      </c>
      <c r="AM85">
        <v>6.6752288072017993</v>
      </c>
      <c r="AN85">
        <v>0</v>
      </c>
      <c r="AO85">
        <v>0</v>
      </c>
      <c r="AP85">
        <v>0</v>
      </c>
      <c r="AQ85">
        <v>8.3111634920634927</v>
      </c>
      <c r="AR85">
        <v>8.8546956521739091</v>
      </c>
      <c r="AS85">
        <v>6.8162473981564089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887.49344142370535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384.51193557182103</v>
      </c>
      <c r="L86">
        <v>6.27</v>
      </c>
      <c r="M86">
        <v>61.3</v>
      </c>
      <c r="N86">
        <v>50.14</v>
      </c>
      <c r="O86">
        <v>35.409999999999997</v>
      </c>
      <c r="P86">
        <v>26.53</v>
      </c>
      <c r="Q86">
        <v>8.4400000000000013</v>
      </c>
      <c r="R86">
        <v>17.895608439646711</v>
      </c>
      <c r="S86">
        <v>11.14</v>
      </c>
      <c r="T86">
        <v>0</v>
      </c>
      <c r="U86">
        <v>59.708516779690498</v>
      </c>
      <c r="V86">
        <v>8.7899999999999991</v>
      </c>
      <c r="W86">
        <v>19.230000000000004</v>
      </c>
      <c r="X86">
        <v>62.61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6.9571294473883425</v>
      </c>
      <c r="AF86">
        <v>5.9130375253549694</v>
      </c>
      <c r="AG86">
        <v>13.018296000000003</v>
      </c>
      <c r="AH86">
        <v>0</v>
      </c>
      <c r="AI86">
        <v>1.5064516889238018</v>
      </c>
      <c r="AJ86">
        <v>0</v>
      </c>
      <c r="AK86">
        <v>10.981087470449175</v>
      </c>
      <c r="AL86">
        <v>9.5791703958691894</v>
      </c>
      <c r="AM86">
        <v>6.6752288072017993</v>
      </c>
      <c r="AN86">
        <v>0</v>
      </c>
      <c r="AO86">
        <v>0</v>
      </c>
      <c r="AP86">
        <v>0</v>
      </c>
      <c r="AQ86">
        <v>0</v>
      </c>
      <c r="AR86">
        <v>8.8546956521739091</v>
      </c>
      <c r="AS86">
        <v>6.8162473981564089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822.27740517667576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336.45215253644312</v>
      </c>
      <c r="L87">
        <v>6.04978467452041</v>
      </c>
      <c r="M87">
        <v>61.3</v>
      </c>
      <c r="N87">
        <v>50.14</v>
      </c>
      <c r="O87">
        <v>35.409999999999997</v>
      </c>
      <c r="P87">
        <v>25.95</v>
      </c>
      <c r="Q87">
        <v>8.7748594847775188</v>
      </c>
      <c r="R87">
        <v>17.900000000000002</v>
      </c>
      <c r="S87">
        <v>11.594568387859677</v>
      </c>
      <c r="T87">
        <v>0</v>
      </c>
      <c r="U87">
        <v>59.708516779690498</v>
      </c>
      <c r="V87">
        <v>8.7899999999999991</v>
      </c>
      <c r="W87">
        <v>19.230000000000004</v>
      </c>
      <c r="X87">
        <v>62.61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6.9571294473883425</v>
      </c>
      <c r="AF87">
        <v>5.9130375253549694</v>
      </c>
      <c r="AG87">
        <v>13.018296000000003</v>
      </c>
      <c r="AH87">
        <v>0</v>
      </c>
      <c r="AI87">
        <v>0</v>
      </c>
      <c r="AJ87">
        <v>0</v>
      </c>
      <c r="AK87">
        <v>10.981087470449175</v>
      </c>
      <c r="AL87">
        <v>20.001367469879515</v>
      </c>
      <c r="AM87">
        <v>6.6752288072017993</v>
      </c>
      <c r="AN87">
        <v>0</v>
      </c>
      <c r="AO87">
        <v>0</v>
      </c>
      <c r="AP87">
        <v>0</v>
      </c>
      <c r="AQ87">
        <v>0</v>
      </c>
      <c r="AR87">
        <v>8.8546956521739091</v>
      </c>
      <c r="AS87">
        <v>6.8162473981564089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783.12697163389532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315.30226422963688</v>
      </c>
      <c r="L88">
        <v>6.05</v>
      </c>
      <c r="M88">
        <v>61.3</v>
      </c>
      <c r="N88">
        <v>50.14</v>
      </c>
      <c r="O88">
        <v>35.409999999999997</v>
      </c>
      <c r="P88">
        <v>25.95</v>
      </c>
      <c r="Q88">
        <v>8.4459436619718318</v>
      </c>
      <c r="R88">
        <v>17.900000000000002</v>
      </c>
      <c r="S88">
        <v>11.594568387859677</v>
      </c>
      <c r="T88">
        <v>0</v>
      </c>
      <c r="U88">
        <v>59.708516779690498</v>
      </c>
      <c r="V88">
        <v>8.7855675332910579</v>
      </c>
      <c r="W88">
        <v>19.23</v>
      </c>
      <c r="X88">
        <v>62.61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6.9571294473883425</v>
      </c>
      <c r="AF88">
        <v>5.9130375253549694</v>
      </c>
      <c r="AG88">
        <v>13.018296000000003</v>
      </c>
      <c r="AH88">
        <v>0</v>
      </c>
      <c r="AI88">
        <v>0</v>
      </c>
      <c r="AJ88">
        <v>0</v>
      </c>
      <c r="AK88">
        <v>10.981087470449175</v>
      </c>
      <c r="AL88">
        <v>20.001367469879515</v>
      </c>
      <c r="AM88">
        <v>6.6752288072017993</v>
      </c>
      <c r="AN88">
        <v>0</v>
      </c>
      <c r="AO88">
        <v>0</v>
      </c>
      <c r="AP88">
        <v>0</v>
      </c>
      <c r="AQ88">
        <v>0</v>
      </c>
      <c r="AR88">
        <v>8.8546956521739091</v>
      </c>
      <c r="AS88">
        <v>6.8162473981564089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761.64395036305405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267.69000000000005</v>
      </c>
      <c r="L89">
        <v>6.05</v>
      </c>
      <c r="M89">
        <v>61.3</v>
      </c>
      <c r="N89">
        <v>50.14</v>
      </c>
      <c r="O89">
        <v>35.409999999999997</v>
      </c>
      <c r="P89">
        <v>25.95</v>
      </c>
      <c r="Q89">
        <v>8.4459436619718318</v>
      </c>
      <c r="R89">
        <v>17.900000000000002</v>
      </c>
      <c r="S89">
        <v>11.594568387859677</v>
      </c>
      <c r="T89">
        <v>0</v>
      </c>
      <c r="U89">
        <v>59.708516779690498</v>
      </c>
      <c r="V89">
        <v>8.7855675332910579</v>
      </c>
      <c r="W89">
        <v>19.23</v>
      </c>
      <c r="X89">
        <v>62.61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6.9571294473883425</v>
      </c>
      <c r="AF89">
        <v>5.9130375253549694</v>
      </c>
      <c r="AG89">
        <v>13.018296000000003</v>
      </c>
      <c r="AH89">
        <v>0</v>
      </c>
      <c r="AI89">
        <v>0</v>
      </c>
      <c r="AJ89">
        <v>0</v>
      </c>
      <c r="AK89">
        <v>10.981087470449175</v>
      </c>
      <c r="AL89">
        <v>20.001367469879515</v>
      </c>
      <c r="AM89">
        <v>6.6752288072017993</v>
      </c>
      <c r="AN89">
        <v>0</v>
      </c>
      <c r="AO89">
        <v>0</v>
      </c>
      <c r="AP89">
        <v>0</v>
      </c>
      <c r="AQ89">
        <v>0</v>
      </c>
      <c r="AR89">
        <v>8.8546956521739091</v>
      </c>
      <c r="AS89">
        <v>6.8162473981564089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714.03168613341722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192.25324336671937</v>
      </c>
      <c r="L90">
        <v>6.05</v>
      </c>
      <c r="M90">
        <v>61.3</v>
      </c>
      <c r="N90">
        <v>50.14</v>
      </c>
      <c r="O90">
        <v>35.409999999999997</v>
      </c>
      <c r="P90">
        <v>25.95</v>
      </c>
      <c r="Q90">
        <v>8.4459436619718318</v>
      </c>
      <c r="R90">
        <v>17.900000000000002</v>
      </c>
      <c r="S90">
        <v>11.594568387859677</v>
      </c>
      <c r="T90">
        <v>0</v>
      </c>
      <c r="U90">
        <v>59.708516779690498</v>
      </c>
      <c r="V90">
        <v>8.7855675332910579</v>
      </c>
      <c r="W90">
        <v>19.23</v>
      </c>
      <c r="X90">
        <v>62.61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6.9571294473883425</v>
      </c>
      <c r="AF90">
        <v>5.9130375253549694</v>
      </c>
      <c r="AG90">
        <v>13.018296000000003</v>
      </c>
      <c r="AH90">
        <v>0</v>
      </c>
      <c r="AI90">
        <v>0</v>
      </c>
      <c r="AJ90">
        <v>0</v>
      </c>
      <c r="AK90">
        <v>10.981087470449175</v>
      </c>
      <c r="AL90">
        <v>20.001367469879515</v>
      </c>
      <c r="AM90">
        <v>6.6752288072017993</v>
      </c>
      <c r="AN90">
        <v>0</v>
      </c>
      <c r="AO90">
        <v>0</v>
      </c>
      <c r="AP90">
        <v>0</v>
      </c>
      <c r="AQ90">
        <v>0</v>
      </c>
      <c r="AR90">
        <v>8.8546956521739091</v>
      </c>
      <c r="AS90">
        <v>6.8162473981564089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638.59492950013646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192.25324336671937</v>
      </c>
      <c r="L91">
        <v>6.05</v>
      </c>
      <c r="M91">
        <v>61.3</v>
      </c>
      <c r="N91">
        <v>50.14</v>
      </c>
      <c r="O91">
        <v>35.409999999999997</v>
      </c>
      <c r="P91">
        <v>26.53</v>
      </c>
      <c r="Q91">
        <v>8.4459436619718318</v>
      </c>
      <c r="R91">
        <v>17.900000000000002</v>
      </c>
      <c r="S91">
        <v>11.594568387859677</v>
      </c>
      <c r="T91">
        <v>0</v>
      </c>
      <c r="U91">
        <v>59.708516779690498</v>
      </c>
      <c r="V91">
        <v>8.7855675332910579</v>
      </c>
      <c r="W91">
        <v>19.23</v>
      </c>
      <c r="X91">
        <v>62.61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6.9571294473883425</v>
      </c>
      <c r="AF91">
        <v>5.9130375253549694</v>
      </c>
      <c r="AG91">
        <v>13.018296000000003</v>
      </c>
      <c r="AH91">
        <v>0</v>
      </c>
      <c r="AI91">
        <v>0</v>
      </c>
      <c r="AJ91">
        <v>0</v>
      </c>
      <c r="AK91">
        <v>10.981087470449175</v>
      </c>
      <c r="AL91">
        <v>20.001367469879515</v>
      </c>
      <c r="AM91">
        <v>6.6752288072017993</v>
      </c>
      <c r="AN91">
        <v>0</v>
      </c>
      <c r="AO91">
        <v>0</v>
      </c>
      <c r="AP91">
        <v>0.21520800000000001</v>
      </c>
      <c r="AQ91">
        <v>0</v>
      </c>
      <c r="AR91">
        <v>8.8546956521739091</v>
      </c>
      <c r="AS91">
        <v>6.8162473981564089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639.39013750013646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192.25324336671937</v>
      </c>
      <c r="L92">
        <v>6.05</v>
      </c>
      <c r="M92">
        <v>61.3</v>
      </c>
      <c r="N92">
        <v>50.14</v>
      </c>
      <c r="O92">
        <v>35.409999999999997</v>
      </c>
      <c r="P92">
        <v>26.53</v>
      </c>
      <c r="Q92">
        <v>8.4459436619718318</v>
      </c>
      <c r="R92">
        <v>17.900000000000002</v>
      </c>
      <c r="S92">
        <v>11.594568387859677</v>
      </c>
      <c r="T92">
        <v>0</v>
      </c>
      <c r="U92">
        <v>59.708516779690498</v>
      </c>
      <c r="V92">
        <v>8.7855675332910579</v>
      </c>
      <c r="W92">
        <v>19.23</v>
      </c>
      <c r="X92">
        <v>62.61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6.9571294473883425</v>
      </c>
      <c r="AF92">
        <v>5.9130375253549694</v>
      </c>
      <c r="AG92">
        <v>13.018296000000003</v>
      </c>
      <c r="AH92">
        <v>0</v>
      </c>
      <c r="AI92">
        <v>0</v>
      </c>
      <c r="AJ92">
        <v>0</v>
      </c>
      <c r="AK92">
        <v>10.981087470449175</v>
      </c>
      <c r="AL92">
        <v>20.001367469879515</v>
      </c>
      <c r="AM92">
        <v>6.6752288072017993</v>
      </c>
      <c r="AN92">
        <v>0</v>
      </c>
      <c r="AO92">
        <v>0</v>
      </c>
      <c r="AP92">
        <v>0.21520800000000001</v>
      </c>
      <c r="AQ92">
        <v>0</v>
      </c>
      <c r="AR92">
        <v>8.8546956521739091</v>
      </c>
      <c r="AS92">
        <v>6.8162473981564089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639.39013750013646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192.25324336671937</v>
      </c>
      <c r="L93">
        <v>6.05</v>
      </c>
      <c r="M93">
        <v>61.3</v>
      </c>
      <c r="N93">
        <v>50.14</v>
      </c>
      <c r="O93">
        <v>35.409999999999997</v>
      </c>
      <c r="P93">
        <v>26.53</v>
      </c>
      <c r="Q93">
        <v>8.4459436619718318</v>
      </c>
      <c r="R93">
        <v>17.900000000000002</v>
      </c>
      <c r="S93">
        <v>11.594568387859677</v>
      </c>
      <c r="T93">
        <v>0</v>
      </c>
      <c r="U93">
        <v>56.14</v>
      </c>
      <c r="V93">
        <v>8.7855675332910579</v>
      </c>
      <c r="W93">
        <v>19.23</v>
      </c>
      <c r="X93">
        <v>62.61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6.9571294473883425</v>
      </c>
      <c r="AF93">
        <v>5.9130375253549694</v>
      </c>
      <c r="AG93">
        <v>13.018296000000003</v>
      </c>
      <c r="AH93">
        <v>0</v>
      </c>
      <c r="AI93">
        <v>0</v>
      </c>
      <c r="AJ93">
        <v>0</v>
      </c>
      <c r="AK93">
        <v>10.981087470449175</v>
      </c>
      <c r="AL93">
        <v>20.001367469879515</v>
      </c>
      <c r="AM93">
        <v>6.6752288072017993</v>
      </c>
      <c r="AN93">
        <v>0</v>
      </c>
      <c r="AO93">
        <v>0</v>
      </c>
      <c r="AP93">
        <v>0.21520800000000001</v>
      </c>
      <c r="AQ93">
        <v>0</v>
      </c>
      <c r="AR93">
        <v>3.2634121376811578</v>
      </c>
      <c r="AS93">
        <v>6.8162473981564089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630.23033720595322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192.25324336671937</v>
      </c>
      <c r="L94">
        <v>6.05</v>
      </c>
      <c r="M94">
        <v>61.3</v>
      </c>
      <c r="N94">
        <v>50.14</v>
      </c>
      <c r="O94">
        <v>35.409999999999997</v>
      </c>
      <c r="P94">
        <v>26.53</v>
      </c>
      <c r="Q94">
        <v>8.4459436619718318</v>
      </c>
      <c r="R94">
        <v>17.900000000000002</v>
      </c>
      <c r="S94">
        <v>11.594568387859677</v>
      </c>
      <c r="T94">
        <v>0</v>
      </c>
      <c r="U94">
        <v>52.13000000000001</v>
      </c>
      <c r="V94">
        <v>8.7855675332910579</v>
      </c>
      <c r="W94">
        <v>19.23</v>
      </c>
      <c r="X94">
        <v>62.61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6.9571294473883425</v>
      </c>
      <c r="AF94">
        <v>5.9130375253549694</v>
      </c>
      <c r="AG94">
        <v>13.018296000000003</v>
      </c>
      <c r="AH94">
        <v>0</v>
      </c>
      <c r="AI94">
        <v>0</v>
      </c>
      <c r="AJ94">
        <v>0</v>
      </c>
      <c r="AK94">
        <v>10.981087470449175</v>
      </c>
      <c r="AL94">
        <v>20.001367469879515</v>
      </c>
      <c r="AM94">
        <v>6.6752288072017993</v>
      </c>
      <c r="AN94">
        <v>0</v>
      </c>
      <c r="AO94">
        <v>0</v>
      </c>
      <c r="AP94">
        <v>0.21520800000000001</v>
      </c>
      <c r="AQ94">
        <v>0</v>
      </c>
      <c r="AR94">
        <v>3.2634121376811578</v>
      </c>
      <c r="AS94">
        <v>6.8162473981564089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626.22033720595323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192.25324336671937</v>
      </c>
      <c r="L95">
        <v>6.05</v>
      </c>
      <c r="M95">
        <v>61.3</v>
      </c>
      <c r="N95">
        <v>50.14</v>
      </c>
      <c r="O95">
        <v>35.409999999999997</v>
      </c>
      <c r="P95">
        <v>26.53</v>
      </c>
      <c r="Q95">
        <v>8.4348347613219072</v>
      </c>
      <c r="R95">
        <v>17.894738389182834</v>
      </c>
      <c r="S95">
        <v>11.594568387859677</v>
      </c>
      <c r="T95">
        <v>0</v>
      </c>
      <c r="U95">
        <v>48.11999999999999</v>
      </c>
      <c r="V95">
        <v>8.7855675332910579</v>
      </c>
      <c r="W95">
        <v>19.23</v>
      </c>
      <c r="X95">
        <v>62.61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6.9571294473883425</v>
      </c>
      <c r="AF95">
        <v>5.9130375253549694</v>
      </c>
      <c r="AG95">
        <v>13.018296000000003</v>
      </c>
      <c r="AH95">
        <v>0</v>
      </c>
      <c r="AI95">
        <v>0</v>
      </c>
      <c r="AJ95">
        <v>0</v>
      </c>
      <c r="AK95">
        <v>10.981087470449175</v>
      </c>
      <c r="AL95">
        <v>20.001367469879515</v>
      </c>
      <c r="AM95">
        <v>6.6752288072017993</v>
      </c>
      <c r="AN95">
        <v>0</v>
      </c>
      <c r="AO95">
        <v>0</v>
      </c>
      <c r="AP95">
        <v>0.21520800000000001</v>
      </c>
      <c r="AQ95">
        <v>0</v>
      </c>
      <c r="AR95">
        <v>3.2634121376811578</v>
      </c>
      <c r="AS95">
        <v>6.8162473981564089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622.19396669448611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192.25324336671937</v>
      </c>
      <c r="L96">
        <v>6.05</v>
      </c>
      <c r="M96">
        <v>61.3</v>
      </c>
      <c r="N96">
        <v>50.14</v>
      </c>
      <c r="O96">
        <v>35.409999999999997</v>
      </c>
      <c r="P96">
        <v>26.53</v>
      </c>
      <c r="Q96">
        <v>8.4348347613219072</v>
      </c>
      <c r="R96">
        <v>17.894738389182834</v>
      </c>
      <c r="S96">
        <v>11.594568387859677</v>
      </c>
      <c r="T96">
        <v>0</v>
      </c>
      <c r="U96">
        <v>48.11999999999999</v>
      </c>
      <c r="V96">
        <v>8.7855675332910579</v>
      </c>
      <c r="W96">
        <v>19.23</v>
      </c>
      <c r="X96">
        <v>62.61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6.9571294473883425</v>
      </c>
      <c r="AF96">
        <v>5.9130375253549694</v>
      </c>
      <c r="AG96">
        <v>13.018296000000003</v>
      </c>
      <c r="AH96">
        <v>0</v>
      </c>
      <c r="AI96">
        <v>0</v>
      </c>
      <c r="AJ96">
        <v>0</v>
      </c>
      <c r="AK96">
        <v>10.981087470449175</v>
      </c>
      <c r="AL96">
        <v>20.001367469879515</v>
      </c>
      <c r="AM96">
        <v>6.6752288072017993</v>
      </c>
      <c r="AN96">
        <v>0</v>
      </c>
      <c r="AO96">
        <v>0</v>
      </c>
      <c r="AP96">
        <v>0.21520800000000001</v>
      </c>
      <c r="AQ96">
        <v>0</v>
      </c>
      <c r="AR96">
        <v>3.2634121376811578</v>
      </c>
      <c r="AS96">
        <v>6.8162473981564089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622.19396669448611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192.25324336671937</v>
      </c>
      <c r="L97">
        <v>6.05</v>
      </c>
      <c r="M97">
        <v>61.3</v>
      </c>
      <c r="N97">
        <v>50.14</v>
      </c>
      <c r="O97">
        <v>35.409999999999997</v>
      </c>
      <c r="P97">
        <v>26.53</v>
      </c>
      <c r="Q97">
        <v>8.4348347613219072</v>
      </c>
      <c r="R97">
        <v>17.894738389182834</v>
      </c>
      <c r="S97">
        <v>11.594568387859677</v>
      </c>
      <c r="T97">
        <v>0</v>
      </c>
      <c r="U97">
        <v>48.11999999999999</v>
      </c>
      <c r="V97">
        <v>8.7855675332910579</v>
      </c>
      <c r="W97">
        <v>19.23</v>
      </c>
      <c r="X97">
        <v>62.61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6.9571294473883425</v>
      </c>
      <c r="AF97">
        <v>5.9130375253549694</v>
      </c>
      <c r="AG97">
        <v>13.018296000000003</v>
      </c>
      <c r="AH97">
        <v>0</v>
      </c>
      <c r="AI97">
        <v>0</v>
      </c>
      <c r="AJ97">
        <v>0</v>
      </c>
      <c r="AK97">
        <v>10.981087470449175</v>
      </c>
      <c r="AL97">
        <v>20.001367469879515</v>
      </c>
      <c r="AM97">
        <v>6.6752288072017993</v>
      </c>
      <c r="AN97">
        <v>0</v>
      </c>
      <c r="AO97">
        <v>0</v>
      </c>
      <c r="AP97">
        <v>0.21520800000000001</v>
      </c>
      <c r="AQ97">
        <v>0</v>
      </c>
      <c r="AR97">
        <v>6.0568577898550702</v>
      </c>
      <c r="AS97">
        <v>6.8162473981564089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624.98741234665999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192.25324336671937</v>
      </c>
      <c r="L98">
        <v>6.05</v>
      </c>
      <c r="M98">
        <v>61.3</v>
      </c>
      <c r="N98">
        <v>50.14</v>
      </c>
      <c r="O98">
        <v>35.409999999999997</v>
      </c>
      <c r="P98">
        <v>26.53</v>
      </c>
      <c r="Q98">
        <v>8.4348347613219072</v>
      </c>
      <c r="R98">
        <v>17.894738389182834</v>
      </c>
      <c r="S98">
        <v>11.594568387859677</v>
      </c>
      <c r="T98">
        <v>0</v>
      </c>
      <c r="U98">
        <v>48.11999999999999</v>
      </c>
      <c r="V98">
        <v>8.7855675332910579</v>
      </c>
      <c r="W98">
        <v>19.23</v>
      </c>
      <c r="X98">
        <v>62.61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6.9571294473883425</v>
      </c>
      <c r="AF98">
        <v>5.9130375253549694</v>
      </c>
      <c r="AG98">
        <v>13.018296000000003</v>
      </c>
      <c r="AH98">
        <v>0</v>
      </c>
      <c r="AI98">
        <v>0</v>
      </c>
      <c r="AJ98">
        <v>0</v>
      </c>
      <c r="AK98">
        <v>10.981087470449175</v>
      </c>
      <c r="AL98">
        <v>20.001367469879515</v>
      </c>
      <c r="AM98">
        <v>6.6752288072017993</v>
      </c>
      <c r="AN98">
        <v>0</v>
      </c>
      <c r="AO98">
        <v>0</v>
      </c>
      <c r="AP98">
        <v>0.21520800000000001</v>
      </c>
      <c r="AQ98">
        <v>0</v>
      </c>
      <c r="AR98">
        <v>6.0568577898550702</v>
      </c>
      <c r="AS98">
        <v>6.8162473981564089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624.98741234665999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7.2505217853649082</v>
      </c>
      <c r="L99">
        <f t="shared" si="2"/>
        <v>0.11870247108238915</v>
      </c>
      <c r="M99">
        <f t="shared" si="2"/>
        <v>1.4690750000000024</v>
      </c>
      <c r="N99">
        <f t="shared" si="2"/>
        <v>1.2033600000000004</v>
      </c>
      <c r="O99">
        <f t="shared" si="2"/>
        <v>0.82420499999999908</v>
      </c>
      <c r="P99">
        <f t="shared" si="2"/>
        <v>0.63235696961799093</v>
      </c>
      <c r="Q99">
        <f t="shared" si="2"/>
        <v>0.17329607556923332</v>
      </c>
      <c r="R99">
        <f t="shared" si="2"/>
        <v>0.35415764273030598</v>
      </c>
      <c r="S99">
        <f t="shared" si="2"/>
        <v>0.2269508539421034</v>
      </c>
      <c r="T99">
        <f t="shared" si="2"/>
        <v>0</v>
      </c>
      <c r="U99">
        <f t="shared" si="2"/>
        <v>1.4186291275430345</v>
      </c>
      <c r="V99">
        <f t="shared" si="2"/>
        <v>0.19709837823104043</v>
      </c>
      <c r="W99">
        <f t="shared" si="2"/>
        <v>0.46148230184147337</v>
      </c>
      <c r="X99">
        <f t="shared" si="2"/>
        <v>1.5023211953529099</v>
      </c>
      <c r="Y99">
        <f t="shared" si="2"/>
        <v>0</v>
      </c>
      <c r="Z99">
        <f t="shared" si="2"/>
        <v>3.8205524318181798E-2</v>
      </c>
      <c r="AA99">
        <f t="shared" si="2"/>
        <v>5.3390781645569645E-2</v>
      </c>
      <c r="AB99">
        <f t="shared" si="2"/>
        <v>6.2423270442610618E-2</v>
      </c>
      <c r="AC99">
        <f t="shared" si="2"/>
        <v>3.8307482134443217E-2</v>
      </c>
      <c r="AD99">
        <f t="shared" si="2"/>
        <v>3.7370414080242241E-2</v>
      </c>
      <c r="AE99">
        <f t="shared" si="2"/>
        <v>0.12001048296744897</v>
      </c>
      <c r="AF99">
        <f t="shared" si="2"/>
        <v>0.21853803372210967</v>
      </c>
      <c r="AG99">
        <f t="shared" si="2"/>
        <v>0.56986585600000039</v>
      </c>
      <c r="AH99">
        <f t="shared" si="2"/>
        <v>0.26948168299894393</v>
      </c>
      <c r="AI99">
        <f t="shared" si="2"/>
        <v>2.2508935585231728E-2</v>
      </c>
      <c r="AJ99">
        <f t="shared" si="2"/>
        <v>0</v>
      </c>
      <c r="AK99">
        <f t="shared" si="2"/>
        <v>0.26354609929078054</v>
      </c>
      <c r="AL99">
        <f t="shared" si="2"/>
        <v>0.26137184208261593</v>
      </c>
      <c r="AM99">
        <f t="shared" si="2"/>
        <v>7.7865226556639106E-2</v>
      </c>
      <c r="AN99">
        <f t="shared" si="2"/>
        <v>0</v>
      </c>
      <c r="AO99">
        <f t="shared" si="2"/>
        <v>0</v>
      </c>
      <c r="AP99">
        <f t="shared" si="2"/>
        <v>7.7299200000000038E-3</v>
      </c>
      <c r="AQ99">
        <f t="shared" si="2"/>
        <v>0.33516378412698428</v>
      </c>
      <c r="AR99">
        <f t="shared" si="2"/>
        <v>8.0250071557970995E-2</v>
      </c>
      <c r="AS99">
        <f t="shared" si="2"/>
        <v>0.11573346862920007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18.403919677414365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87.48</v>
      </c>
      <c r="L3">
        <v>21.15</v>
      </c>
      <c r="M3">
        <v>0</v>
      </c>
      <c r="N3">
        <v>28.99</v>
      </c>
      <c r="O3">
        <v>14.21</v>
      </c>
      <c r="P3">
        <v>66.55</v>
      </c>
      <c r="Q3">
        <v>3.42</v>
      </c>
      <c r="R3">
        <v>5.86</v>
      </c>
      <c r="S3">
        <v>0</v>
      </c>
      <c r="T3">
        <v>0</v>
      </c>
      <c r="U3">
        <v>318.14209702660412</v>
      </c>
      <c r="V3">
        <v>5.08</v>
      </c>
      <c r="W3">
        <v>11.110000000000001</v>
      </c>
      <c r="X3">
        <v>36.21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6.349487785657999</v>
      </c>
      <c r="AL3">
        <v>0.34284423407917397</v>
      </c>
      <c r="AM3">
        <v>0</v>
      </c>
      <c r="AN3">
        <v>0</v>
      </c>
      <c r="AO3">
        <v>0</v>
      </c>
      <c r="AP3">
        <v>1.4071600000000004</v>
      </c>
      <c r="AQ3">
        <v>0</v>
      </c>
      <c r="AR3">
        <v>0.1600108695652174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607.51321900600465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87.48</v>
      </c>
      <c r="L4">
        <v>21.15</v>
      </c>
      <c r="M4">
        <v>0</v>
      </c>
      <c r="N4">
        <v>28.99</v>
      </c>
      <c r="O4">
        <v>14.21</v>
      </c>
      <c r="P4">
        <v>66.55</v>
      </c>
      <c r="Q4">
        <v>3.42</v>
      </c>
      <c r="R4">
        <v>5.86</v>
      </c>
      <c r="S4">
        <v>0</v>
      </c>
      <c r="T4">
        <v>0</v>
      </c>
      <c r="U4">
        <v>318.14209702660412</v>
      </c>
      <c r="V4">
        <v>5.08</v>
      </c>
      <c r="W4">
        <v>11.110000000000001</v>
      </c>
      <c r="X4">
        <v>36.21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6.349487785657999</v>
      </c>
      <c r="AL4">
        <v>0.34284423407917397</v>
      </c>
      <c r="AM4">
        <v>0</v>
      </c>
      <c r="AN4">
        <v>0</v>
      </c>
      <c r="AO4">
        <v>0</v>
      </c>
      <c r="AP4">
        <v>1.4071600000000004</v>
      </c>
      <c r="AQ4">
        <v>0</v>
      </c>
      <c r="AR4">
        <v>0.1600108695652174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607.51321900600465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87.48</v>
      </c>
      <c r="L5">
        <v>21.15</v>
      </c>
      <c r="M5">
        <v>0</v>
      </c>
      <c r="N5">
        <v>28.99</v>
      </c>
      <c r="O5">
        <v>14.21</v>
      </c>
      <c r="P5">
        <v>66.55</v>
      </c>
      <c r="Q5">
        <v>3.42</v>
      </c>
      <c r="R5">
        <v>5.86</v>
      </c>
      <c r="S5">
        <v>0</v>
      </c>
      <c r="T5">
        <v>0</v>
      </c>
      <c r="U5">
        <v>318.14209702660412</v>
      </c>
      <c r="V5">
        <v>5.08</v>
      </c>
      <c r="W5">
        <v>11.110000000000001</v>
      </c>
      <c r="X5">
        <v>36.21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6.349487785657999</v>
      </c>
      <c r="AL5">
        <v>0.34284423407917397</v>
      </c>
      <c r="AM5">
        <v>0</v>
      </c>
      <c r="AN5">
        <v>0</v>
      </c>
      <c r="AO5">
        <v>0</v>
      </c>
      <c r="AP5">
        <v>1.4071600000000004</v>
      </c>
      <c r="AQ5">
        <v>0</v>
      </c>
      <c r="AR5">
        <v>0.1600108695652174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607.51321900600465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87.48</v>
      </c>
      <c r="L6">
        <v>21.15</v>
      </c>
      <c r="M6">
        <v>0</v>
      </c>
      <c r="N6">
        <v>28.99</v>
      </c>
      <c r="O6">
        <v>14.21</v>
      </c>
      <c r="P6">
        <v>66.55</v>
      </c>
      <c r="Q6">
        <v>3.42</v>
      </c>
      <c r="R6">
        <v>5.86</v>
      </c>
      <c r="S6">
        <v>0</v>
      </c>
      <c r="T6">
        <v>0</v>
      </c>
      <c r="U6">
        <v>318.14209702660412</v>
      </c>
      <c r="V6">
        <v>5.08</v>
      </c>
      <c r="W6">
        <v>11.110000000000001</v>
      </c>
      <c r="X6">
        <v>36.21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6.349487785657999</v>
      </c>
      <c r="AL6">
        <v>0.34284423407917397</v>
      </c>
      <c r="AM6">
        <v>0</v>
      </c>
      <c r="AN6">
        <v>0</v>
      </c>
      <c r="AO6">
        <v>0</v>
      </c>
      <c r="AP6">
        <v>1.4071600000000004</v>
      </c>
      <c r="AQ6">
        <v>0</v>
      </c>
      <c r="AR6">
        <v>0.1600108695652174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607.51321900600465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87.48</v>
      </c>
      <c r="L7">
        <v>21.15</v>
      </c>
      <c r="M7">
        <v>0</v>
      </c>
      <c r="N7">
        <v>28.99</v>
      </c>
      <c r="O7">
        <v>14.21</v>
      </c>
      <c r="P7">
        <v>66.55</v>
      </c>
      <c r="Q7">
        <v>3.42</v>
      </c>
      <c r="R7">
        <v>5.86</v>
      </c>
      <c r="S7">
        <v>0</v>
      </c>
      <c r="T7">
        <v>0</v>
      </c>
      <c r="U7">
        <v>318.14209702660412</v>
      </c>
      <c r="V7">
        <v>5.0731628197130378</v>
      </c>
      <c r="W7">
        <v>11.110000000000001</v>
      </c>
      <c r="X7">
        <v>36.21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4.6253784582893349</v>
      </c>
      <c r="AI7">
        <v>0</v>
      </c>
      <c r="AJ7">
        <v>0</v>
      </c>
      <c r="AK7">
        <v>6.349487785657999</v>
      </c>
      <c r="AL7">
        <v>0.34284423407917397</v>
      </c>
      <c r="AM7">
        <v>0</v>
      </c>
      <c r="AN7">
        <v>0</v>
      </c>
      <c r="AO7">
        <v>0</v>
      </c>
      <c r="AP7">
        <v>1.4071600000000004</v>
      </c>
      <c r="AQ7">
        <v>0</v>
      </c>
      <c r="AR7">
        <v>0.1600108695652174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612.13176028400699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87.48</v>
      </c>
      <c r="L8">
        <v>21.15</v>
      </c>
      <c r="M8">
        <v>0</v>
      </c>
      <c r="N8">
        <v>28.99</v>
      </c>
      <c r="O8">
        <v>14.21</v>
      </c>
      <c r="P8">
        <v>66.55</v>
      </c>
      <c r="Q8">
        <v>3.42</v>
      </c>
      <c r="R8">
        <v>5.86</v>
      </c>
      <c r="S8">
        <v>0</v>
      </c>
      <c r="T8">
        <v>0</v>
      </c>
      <c r="U8">
        <v>318.14209702660412</v>
      </c>
      <c r="V8">
        <v>5.0731628197130378</v>
      </c>
      <c r="W8">
        <v>11.110000000000001</v>
      </c>
      <c r="X8">
        <v>36.21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4.6253784582893349</v>
      </c>
      <c r="AI8">
        <v>0</v>
      </c>
      <c r="AJ8">
        <v>0</v>
      </c>
      <c r="AK8">
        <v>6.349487785657999</v>
      </c>
      <c r="AL8">
        <v>0.34284423407917397</v>
      </c>
      <c r="AM8">
        <v>0</v>
      </c>
      <c r="AN8">
        <v>0</v>
      </c>
      <c r="AO8">
        <v>0</v>
      </c>
      <c r="AP8">
        <v>1.4071600000000004</v>
      </c>
      <c r="AQ8">
        <v>0</v>
      </c>
      <c r="AR8">
        <v>0.1600108695652174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612.13176028400699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87.48</v>
      </c>
      <c r="L9">
        <v>21.15</v>
      </c>
      <c r="M9">
        <v>0</v>
      </c>
      <c r="N9">
        <v>28.99</v>
      </c>
      <c r="O9">
        <v>13.94</v>
      </c>
      <c r="P9">
        <v>66.55</v>
      </c>
      <c r="Q9">
        <v>3.34</v>
      </c>
      <c r="R9">
        <v>5.51</v>
      </c>
      <c r="S9">
        <v>0</v>
      </c>
      <c r="T9">
        <v>0</v>
      </c>
      <c r="U9">
        <v>318.14209702660412</v>
      </c>
      <c r="V9">
        <v>5.0731628197130378</v>
      </c>
      <c r="W9">
        <v>11.110000000000001</v>
      </c>
      <c r="X9">
        <v>36.21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4.6253784582893349</v>
      </c>
      <c r="AI9">
        <v>0</v>
      </c>
      <c r="AJ9">
        <v>0</v>
      </c>
      <c r="AK9">
        <v>6.349487785657999</v>
      </c>
      <c r="AL9">
        <v>0.34284423407917397</v>
      </c>
      <c r="AM9">
        <v>0</v>
      </c>
      <c r="AN9">
        <v>0</v>
      </c>
      <c r="AO9">
        <v>0</v>
      </c>
      <c r="AP9">
        <v>0</v>
      </c>
      <c r="AQ9">
        <v>0</v>
      </c>
      <c r="AR9">
        <v>0.1600108695652174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610.02460028400708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87.48</v>
      </c>
      <c r="L10">
        <v>21.15</v>
      </c>
      <c r="M10">
        <v>0</v>
      </c>
      <c r="N10">
        <v>28.99</v>
      </c>
      <c r="O10">
        <v>15.94</v>
      </c>
      <c r="P10">
        <v>66.55</v>
      </c>
      <c r="Q10">
        <v>3.34</v>
      </c>
      <c r="R10">
        <v>5.51</v>
      </c>
      <c r="S10">
        <v>0</v>
      </c>
      <c r="T10">
        <v>0</v>
      </c>
      <c r="U10">
        <v>318.14209702660412</v>
      </c>
      <c r="V10">
        <v>5.0731628197130378</v>
      </c>
      <c r="W10">
        <v>11.110000000000001</v>
      </c>
      <c r="X10">
        <v>36.21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4.6253784582893349</v>
      </c>
      <c r="AI10">
        <v>0</v>
      </c>
      <c r="AJ10">
        <v>0</v>
      </c>
      <c r="AK10">
        <v>6.349487785657999</v>
      </c>
      <c r="AL10">
        <v>0.34284423407917397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0.1600108695652174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612.02460028400708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87.48</v>
      </c>
      <c r="L11">
        <v>21.15</v>
      </c>
      <c r="M11">
        <v>0</v>
      </c>
      <c r="N11">
        <v>28.99</v>
      </c>
      <c r="O11">
        <v>14.21</v>
      </c>
      <c r="P11">
        <v>66.55</v>
      </c>
      <c r="Q11">
        <v>3.28</v>
      </c>
      <c r="R11">
        <v>5.51</v>
      </c>
      <c r="S11">
        <v>0</v>
      </c>
      <c r="T11">
        <v>0</v>
      </c>
      <c r="U11">
        <v>318.14209702660412</v>
      </c>
      <c r="V11">
        <v>2.9999999999999996</v>
      </c>
      <c r="W11">
        <v>7.69</v>
      </c>
      <c r="X11">
        <v>36.18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6.349487785657999</v>
      </c>
      <c r="AL11">
        <v>0.34284423407917397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0.13461231884057973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600.06066045527996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87.48</v>
      </c>
      <c r="L12">
        <v>21.15</v>
      </c>
      <c r="M12">
        <v>0</v>
      </c>
      <c r="N12">
        <v>28.99</v>
      </c>
      <c r="O12">
        <v>14.21</v>
      </c>
      <c r="P12">
        <v>66.55</v>
      </c>
      <c r="Q12">
        <v>3.28</v>
      </c>
      <c r="R12">
        <v>5.51</v>
      </c>
      <c r="S12">
        <v>0</v>
      </c>
      <c r="T12">
        <v>0</v>
      </c>
      <c r="U12">
        <v>318.14209702660412</v>
      </c>
      <c r="V12">
        <v>2.9999999999999996</v>
      </c>
      <c r="W12">
        <v>7.69</v>
      </c>
      <c r="X12">
        <v>36.176981478391461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6.349487785657999</v>
      </c>
      <c r="AL12">
        <v>0.34284423407917397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0.13461231884057973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600.05764193367145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87.48</v>
      </c>
      <c r="L13">
        <v>21.15</v>
      </c>
      <c r="M13">
        <v>0</v>
      </c>
      <c r="N13">
        <v>28.99</v>
      </c>
      <c r="O13">
        <v>14.21</v>
      </c>
      <c r="P13">
        <v>66.55</v>
      </c>
      <c r="Q13">
        <v>3.39</v>
      </c>
      <c r="R13">
        <v>5.51</v>
      </c>
      <c r="S13">
        <v>1.0100000000000002</v>
      </c>
      <c r="T13">
        <v>0</v>
      </c>
      <c r="U13">
        <v>318.14209702660412</v>
      </c>
      <c r="V13">
        <v>2.9999999999999996</v>
      </c>
      <c r="W13">
        <v>7.69</v>
      </c>
      <c r="X13">
        <v>36.18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6.349487785657999</v>
      </c>
      <c r="AL13">
        <v>0.34284423407917397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0.13461231884057973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601.18066045527996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87.48</v>
      </c>
      <c r="L14">
        <v>21.15</v>
      </c>
      <c r="M14">
        <v>0</v>
      </c>
      <c r="N14">
        <v>28.99</v>
      </c>
      <c r="O14">
        <v>14.21</v>
      </c>
      <c r="P14">
        <v>66.55</v>
      </c>
      <c r="Q14">
        <v>3.39</v>
      </c>
      <c r="R14">
        <v>5.51</v>
      </c>
      <c r="S14">
        <v>1.0100000000000002</v>
      </c>
      <c r="T14">
        <v>0</v>
      </c>
      <c r="U14">
        <v>318.14209702660412</v>
      </c>
      <c r="V14">
        <v>2.9999999999999996</v>
      </c>
      <c r="W14">
        <v>7.69</v>
      </c>
      <c r="X14">
        <v>36.18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6.349487785657999</v>
      </c>
      <c r="AL14">
        <v>0.34284423407917397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0.13461231884057973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601.18066045527996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87.48</v>
      </c>
      <c r="L15">
        <v>21.15</v>
      </c>
      <c r="M15">
        <v>0</v>
      </c>
      <c r="N15">
        <v>28.99</v>
      </c>
      <c r="O15">
        <v>14.21</v>
      </c>
      <c r="P15">
        <v>66.55</v>
      </c>
      <c r="Q15">
        <v>3.39</v>
      </c>
      <c r="R15">
        <v>5.51</v>
      </c>
      <c r="S15">
        <v>1.8499999999999999</v>
      </c>
      <c r="T15">
        <v>0</v>
      </c>
      <c r="U15">
        <v>318.14209702660412</v>
      </c>
      <c r="V15">
        <v>3.79</v>
      </c>
      <c r="W15">
        <v>7.69</v>
      </c>
      <c r="X15">
        <v>36.18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6.349487785657999</v>
      </c>
      <c r="AL15">
        <v>0.34284423407917397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0.13461231884057973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602.81066045527996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87.48</v>
      </c>
      <c r="L16">
        <v>21.15</v>
      </c>
      <c r="M16">
        <v>0</v>
      </c>
      <c r="N16">
        <v>28.99</v>
      </c>
      <c r="O16">
        <v>14.21</v>
      </c>
      <c r="P16">
        <v>66.55</v>
      </c>
      <c r="Q16">
        <v>3.39</v>
      </c>
      <c r="R16">
        <v>5.51</v>
      </c>
      <c r="S16">
        <v>2.0200000000000005</v>
      </c>
      <c r="T16">
        <v>0</v>
      </c>
      <c r="U16">
        <v>318.14209702660412</v>
      </c>
      <c r="V16">
        <v>3.79</v>
      </c>
      <c r="W16">
        <v>7.69</v>
      </c>
      <c r="X16">
        <v>36.18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6.349487785657999</v>
      </c>
      <c r="AL16">
        <v>0.34284423407917397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0.13461231884057973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602.98066045527992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87.48</v>
      </c>
      <c r="L17">
        <v>21.15</v>
      </c>
      <c r="M17">
        <v>0</v>
      </c>
      <c r="N17">
        <v>28.99</v>
      </c>
      <c r="O17">
        <v>24.34</v>
      </c>
      <c r="P17">
        <v>66.55</v>
      </c>
      <c r="Q17">
        <v>3.39</v>
      </c>
      <c r="R17">
        <v>5.51</v>
      </c>
      <c r="S17">
        <v>2.98</v>
      </c>
      <c r="T17">
        <v>0</v>
      </c>
      <c r="U17">
        <v>318.14209702660412</v>
      </c>
      <c r="V17">
        <v>3.2774593338497287</v>
      </c>
      <c r="W17">
        <v>7.69</v>
      </c>
      <c r="X17">
        <v>36.21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6.349487785657999</v>
      </c>
      <c r="AL17">
        <v>0.34284423407917397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0.13461231884057973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613.58811978912979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87.48</v>
      </c>
      <c r="L18">
        <v>21.15</v>
      </c>
      <c r="M18">
        <v>0</v>
      </c>
      <c r="N18">
        <v>28.99</v>
      </c>
      <c r="O18">
        <v>24.34</v>
      </c>
      <c r="P18">
        <v>66.55</v>
      </c>
      <c r="Q18">
        <v>3.39</v>
      </c>
      <c r="R18">
        <v>5.51</v>
      </c>
      <c r="S18">
        <v>2.98</v>
      </c>
      <c r="T18">
        <v>0</v>
      </c>
      <c r="U18">
        <v>318.14209702660412</v>
      </c>
      <c r="V18">
        <v>3.2774593338497287</v>
      </c>
      <c r="W18">
        <v>7.69</v>
      </c>
      <c r="X18">
        <v>36.21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6.349487785657999</v>
      </c>
      <c r="AL18">
        <v>0.34284423407917397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0.13461231884057973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613.58811978912979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87.48</v>
      </c>
      <c r="L19">
        <v>21.15</v>
      </c>
      <c r="M19">
        <v>0</v>
      </c>
      <c r="N19">
        <v>28.99</v>
      </c>
      <c r="O19">
        <v>24.34</v>
      </c>
      <c r="P19">
        <v>66.55</v>
      </c>
      <c r="Q19">
        <v>3.39</v>
      </c>
      <c r="R19">
        <v>5.51</v>
      </c>
      <c r="S19">
        <v>3.86</v>
      </c>
      <c r="T19">
        <v>0</v>
      </c>
      <c r="U19">
        <v>318.14209702660412</v>
      </c>
      <c r="V19">
        <v>3.78</v>
      </c>
      <c r="W19">
        <v>7.69</v>
      </c>
      <c r="X19">
        <v>36.21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6.349487785657999</v>
      </c>
      <c r="AL19">
        <v>0.34284423407917397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0.13461231884057973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614.97066045528004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87.48</v>
      </c>
      <c r="L20">
        <v>21.15</v>
      </c>
      <c r="M20">
        <v>0</v>
      </c>
      <c r="N20">
        <v>28.99</v>
      </c>
      <c r="O20">
        <v>24.34</v>
      </c>
      <c r="P20">
        <v>66.55</v>
      </c>
      <c r="Q20">
        <v>2.8821476510067114</v>
      </c>
      <c r="R20">
        <v>4.8099999999999996</v>
      </c>
      <c r="S20">
        <v>3.86</v>
      </c>
      <c r="T20">
        <v>0</v>
      </c>
      <c r="U20">
        <v>318.14209702660412</v>
      </c>
      <c r="V20">
        <v>5.0731628197130378</v>
      </c>
      <c r="W20">
        <v>11.110000000000001</v>
      </c>
      <c r="X20">
        <v>36.21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5.0876623020063363</v>
      </c>
      <c r="AI20">
        <v>0</v>
      </c>
      <c r="AJ20">
        <v>0</v>
      </c>
      <c r="AK20">
        <v>6.349487785657999</v>
      </c>
      <c r="AL20">
        <v>0.34284423407917397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0.13461231884057973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623.56363322800621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87.48</v>
      </c>
      <c r="L21">
        <v>21.15</v>
      </c>
      <c r="M21">
        <v>0</v>
      </c>
      <c r="N21">
        <v>28.99</v>
      </c>
      <c r="O21">
        <v>24.34</v>
      </c>
      <c r="P21">
        <v>66.55</v>
      </c>
      <c r="Q21">
        <v>2.8821476510067114</v>
      </c>
      <c r="R21">
        <v>4.8099999999999996</v>
      </c>
      <c r="S21">
        <v>4.2625387365911793</v>
      </c>
      <c r="T21">
        <v>0</v>
      </c>
      <c r="U21">
        <v>318.14209702660412</v>
      </c>
      <c r="V21">
        <v>5.0731628197130378</v>
      </c>
      <c r="W21">
        <v>11.110000000000001</v>
      </c>
      <c r="X21">
        <v>36.21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5.0876623020063363</v>
      </c>
      <c r="AI21">
        <v>0</v>
      </c>
      <c r="AJ21">
        <v>0</v>
      </c>
      <c r="AK21">
        <v>6.349487785657999</v>
      </c>
      <c r="AL21">
        <v>0.34284423407917397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0.13461231884057973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623.96617196459738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79.56</v>
      </c>
      <c r="L22">
        <v>21.15</v>
      </c>
      <c r="M22">
        <v>0</v>
      </c>
      <c r="N22">
        <v>28.99</v>
      </c>
      <c r="O22">
        <v>24.34</v>
      </c>
      <c r="P22">
        <v>66.55</v>
      </c>
      <c r="Q22">
        <v>2.8821476510067114</v>
      </c>
      <c r="R22">
        <v>4.8099999999999996</v>
      </c>
      <c r="S22">
        <v>4.55</v>
      </c>
      <c r="T22">
        <v>0</v>
      </c>
      <c r="U22">
        <v>318.14209702660412</v>
      </c>
      <c r="V22">
        <v>5.0731628197130378</v>
      </c>
      <c r="W22">
        <v>11.110000000000001</v>
      </c>
      <c r="X22">
        <v>36.21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5.0876623020063363</v>
      </c>
      <c r="AI22">
        <v>0</v>
      </c>
      <c r="AJ22">
        <v>0</v>
      </c>
      <c r="AK22">
        <v>6.349487785657999</v>
      </c>
      <c r="AL22">
        <v>0.34284423407917397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0.13461231884057973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616.33363322800619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87.47999999999999</v>
      </c>
      <c r="L23">
        <v>21.15</v>
      </c>
      <c r="M23">
        <v>0</v>
      </c>
      <c r="N23">
        <v>28.99</v>
      </c>
      <c r="O23">
        <v>24.34</v>
      </c>
      <c r="P23">
        <v>66.55</v>
      </c>
      <c r="Q23">
        <v>2.8821476510067114</v>
      </c>
      <c r="R23">
        <v>4.8099999999999996</v>
      </c>
      <c r="S23">
        <v>5.39</v>
      </c>
      <c r="T23">
        <v>0</v>
      </c>
      <c r="U23">
        <v>318.14209702660412</v>
      </c>
      <c r="V23">
        <v>4.9499999999999993</v>
      </c>
      <c r="W23">
        <v>11.110000000000001</v>
      </c>
      <c r="X23">
        <v>36.21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5.0876623020063363</v>
      </c>
      <c r="AI23">
        <v>0</v>
      </c>
      <c r="AJ23">
        <v>0</v>
      </c>
      <c r="AK23">
        <v>6.349487785657999</v>
      </c>
      <c r="AL23">
        <v>0.34284423407917397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0.13461231884057973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624.97047040829318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87.47999999999999</v>
      </c>
      <c r="L24">
        <v>21.149265293361587</v>
      </c>
      <c r="M24">
        <v>0</v>
      </c>
      <c r="N24">
        <v>28.99</v>
      </c>
      <c r="O24">
        <v>24.34</v>
      </c>
      <c r="P24">
        <v>66.55</v>
      </c>
      <c r="Q24">
        <v>3</v>
      </c>
      <c r="R24">
        <v>5.51</v>
      </c>
      <c r="S24">
        <v>5.39</v>
      </c>
      <c r="T24">
        <v>0</v>
      </c>
      <c r="U24">
        <v>318.14209702660412</v>
      </c>
      <c r="V24">
        <v>5.0732149651236531</v>
      </c>
      <c r="W24">
        <v>11.110000000000001</v>
      </c>
      <c r="X24">
        <v>36.21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5.0876623020063363</v>
      </c>
      <c r="AI24">
        <v>0</v>
      </c>
      <c r="AJ24">
        <v>0</v>
      </c>
      <c r="AK24">
        <v>6.349487785657999</v>
      </c>
      <c r="AL24">
        <v>0.34284423407917397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0.13461231884057973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625.91080301577153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87.477812507814249</v>
      </c>
      <c r="L25">
        <v>21.15</v>
      </c>
      <c r="M25">
        <v>0</v>
      </c>
      <c r="N25">
        <v>28.99</v>
      </c>
      <c r="O25">
        <v>24.34</v>
      </c>
      <c r="P25">
        <v>66.55</v>
      </c>
      <c r="Q25">
        <v>2.8820281690140845</v>
      </c>
      <c r="R25">
        <v>4.8083110955056183</v>
      </c>
      <c r="S25">
        <v>6.0399999999999991</v>
      </c>
      <c r="T25">
        <v>0</v>
      </c>
      <c r="U25">
        <v>318.14209702660412</v>
      </c>
      <c r="V25">
        <v>5.08</v>
      </c>
      <c r="W25">
        <v>11.110000000000001</v>
      </c>
      <c r="X25">
        <v>36.21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4.0229523088569268</v>
      </c>
      <c r="AF25">
        <v>0</v>
      </c>
      <c r="AG25">
        <v>0</v>
      </c>
      <c r="AH25">
        <v>10.175324604012673</v>
      </c>
      <c r="AI25">
        <v>0</v>
      </c>
      <c r="AJ25">
        <v>0</v>
      </c>
      <c r="AK25">
        <v>6.349487785657999</v>
      </c>
      <c r="AL25">
        <v>2.267851118760758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0.13461231884057973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636.78209602516517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122.67</v>
      </c>
      <c r="L26">
        <v>25.51</v>
      </c>
      <c r="M26">
        <v>0</v>
      </c>
      <c r="N26">
        <v>28.99</v>
      </c>
      <c r="O26">
        <v>24.34</v>
      </c>
      <c r="P26">
        <v>66.55</v>
      </c>
      <c r="Q26">
        <v>4.8725364583333342</v>
      </c>
      <c r="R26">
        <v>10.347460745829245</v>
      </c>
      <c r="S26">
        <v>6.2424595979503357</v>
      </c>
      <c r="T26">
        <v>0</v>
      </c>
      <c r="U26">
        <v>318.14209702660412</v>
      </c>
      <c r="V26">
        <v>5.08</v>
      </c>
      <c r="W26">
        <v>11.110000000000001</v>
      </c>
      <c r="X26">
        <v>36.21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4.0229523088569268</v>
      </c>
      <c r="AF26">
        <v>0</v>
      </c>
      <c r="AG26">
        <v>0</v>
      </c>
      <c r="AH26">
        <v>10.175324604012673</v>
      </c>
      <c r="AI26">
        <v>0</v>
      </c>
      <c r="AJ26">
        <v>0</v>
      </c>
      <c r="AK26">
        <v>6.349487785657999</v>
      </c>
      <c r="AL26">
        <v>13.614725473321862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0.13461231884057973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695.41327540950533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157.80713764895802</v>
      </c>
      <c r="L27">
        <v>41.73</v>
      </c>
      <c r="M27">
        <v>0</v>
      </c>
      <c r="N27">
        <v>28.99</v>
      </c>
      <c r="O27">
        <v>24.34</v>
      </c>
      <c r="P27">
        <v>66.55</v>
      </c>
      <c r="Q27">
        <v>4.8725364583333342</v>
      </c>
      <c r="R27">
        <v>10.347460745829245</v>
      </c>
      <c r="S27">
        <v>6.7099999999999991</v>
      </c>
      <c r="T27">
        <v>0</v>
      </c>
      <c r="U27">
        <v>318.14209702660412</v>
      </c>
      <c r="V27">
        <v>5.08</v>
      </c>
      <c r="W27">
        <v>11.110000000000001</v>
      </c>
      <c r="X27">
        <v>36.21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4.0229523088569268</v>
      </c>
      <c r="AF27">
        <v>0</v>
      </c>
      <c r="AG27">
        <v>0</v>
      </c>
      <c r="AH27">
        <v>10.175324604012673</v>
      </c>
      <c r="AI27">
        <v>0.87110683424980384</v>
      </c>
      <c r="AJ27">
        <v>0</v>
      </c>
      <c r="AK27">
        <v>6.349487785657999</v>
      </c>
      <c r="AL27">
        <v>13.614725473321862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0.13461231884057973</v>
      </c>
      <c r="AS27">
        <v>1.150684656556646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748.20812586122122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157.07736721251027</v>
      </c>
      <c r="L28">
        <v>41.73</v>
      </c>
      <c r="M28">
        <v>0</v>
      </c>
      <c r="N28">
        <v>28.99</v>
      </c>
      <c r="O28">
        <v>24.34</v>
      </c>
      <c r="P28">
        <v>66.55</v>
      </c>
      <c r="Q28">
        <v>4.8725364583333342</v>
      </c>
      <c r="R28">
        <v>10.347460745829245</v>
      </c>
      <c r="S28">
        <v>6.7099999999999991</v>
      </c>
      <c r="T28">
        <v>0</v>
      </c>
      <c r="U28">
        <v>318.14209702660412</v>
      </c>
      <c r="V28">
        <v>5.08</v>
      </c>
      <c r="W28">
        <v>11.110000000000001</v>
      </c>
      <c r="X28">
        <v>36.21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4.0229523088569268</v>
      </c>
      <c r="AF28">
        <v>0</v>
      </c>
      <c r="AG28">
        <v>0</v>
      </c>
      <c r="AH28">
        <v>14.173317845828933</v>
      </c>
      <c r="AI28">
        <v>4.0380754124116267</v>
      </c>
      <c r="AJ28">
        <v>0</v>
      </c>
      <c r="AK28">
        <v>6.349487785657999</v>
      </c>
      <c r="AL28">
        <v>13.614725473321862</v>
      </c>
      <c r="AM28">
        <v>1.2878484621155293</v>
      </c>
      <c r="AN28">
        <v>0</v>
      </c>
      <c r="AO28">
        <v>0</v>
      </c>
      <c r="AP28">
        <v>0</v>
      </c>
      <c r="AQ28">
        <v>0</v>
      </c>
      <c r="AR28">
        <v>0.13461231884057973</v>
      </c>
      <c r="AS28">
        <v>1.150684656556646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755.9311657068672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157.80759696060667</v>
      </c>
      <c r="L29">
        <v>41.73</v>
      </c>
      <c r="M29">
        <v>0</v>
      </c>
      <c r="N29">
        <v>28.99</v>
      </c>
      <c r="O29">
        <v>24.34</v>
      </c>
      <c r="P29">
        <v>66.55</v>
      </c>
      <c r="Q29">
        <v>4.8725364583333342</v>
      </c>
      <c r="R29">
        <v>10.347460745829245</v>
      </c>
      <c r="S29">
        <v>6.7099999999999991</v>
      </c>
      <c r="T29">
        <v>0</v>
      </c>
      <c r="U29">
        <v>318.14209702660412</v>
      </c>
      <c r="V29">
        <v>5.08</v>
      </c>
      <c r="W29">
        <v>11.110000000000001</v>
      </c>
      <c r="X29">
        <v>36.21</v>
      </c>
      <c r="Y29">
        <v>0</v>
      </c>
      <c r="Z29">
        <v>0.53593999999999997</v>
      </c>
      <c r="AA29">
        <v>3.4313373183309896</v>
      </c>
      <c r="AB29">
        <v>1.3005491372843212</v>
      </c>
      <c r="AC29">
        <v>0.30983822836500702</v>
      </c>
      <c r="AD29">
        <v>0</v>
      </c>
      <c r="AE29">
        <v>8.0459046177138536</v>
      </c>
      <c r="AF29">
        <v>0</v>
      </c>
      <c r="AG29">
        <v>0</v>
      </c>
      <c r="AH29">
        <v>20.348109186906019</v>
      </c>
      <c r="AI29">
        <v>4.0380754124116267</v>
      </c>
      <c r="AJ29">
        <v>0</v>
      </c>
      <c r="AK29">
        <v>6.349487785657999</v>
      </c>
      <c r="AL29">
        <v>13.614725473321862</v>
      </c>
      <c r="AM29">
        <v>2.5706166541635413</v>
      </c>
      <c r="AN29">
        <v>0</v>
      </c>
      <c r="AO29">
        <v>0</v>
      </c>
      <c r="AP29">
        <v>0</v>
      </c>
      <c r="AQ29">
        <v>0</v>
      </c>
      <c r="AR29">
        <v>0.13461231884057973</v>
      </c>
      <c r="AS29">
        <v>1.150684656556646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773.71957198092605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157.80759696060667</v>
      </c>
      <c r="L30">
        <v>41.73</v>
      </c>
      <c r="M30">
        <v>0</v>
      </c>
      <c r="N30">
        <v>28.99</v>
      </c>
      <c r="O30">
        <v>24.34</v>
      </c>
      <c r="P30">
        <v>66.55</v>
      </c>
      <c r="Q30">
        <v>4.8725364583333342</v>
      </c>
      <c r="R30">
        <v>10.347460745829245</v>
      </c>
      <c r="S30">
        <v>6.7099999999999991</v>
      </c>
      <c r="T30">
        <v>0</v>
      </c>
      <c r="U30">
        <v>318.14209702660412</v>
      </c>
      <c r="V30">
        <v>5.08</v>
      </c>
      <c r="W30">
        <v>11.110000000000001</v>
      </c>
      <c r="X30">
        <v>36.21</v>
      </c>
      <c r="Y30">
        <v>0</v>
      </c>
      <c r="Z30">
        <v>3.1851599999999998</v>
      </c>
      <c r="AA30">
        <v>6.8601347866854212</v>
      </c>
      <c r="AB30">
        <v>9.6474328582145539</v>
      </c>
      <c r="AC30">
        <v>7.0958033610805709</v>
      </c>
      <c r="AD30">
        <v>0</v>
      </c>
      <c r="AE30">
        <v>12.068856926570779</v>
      </c>
      <c r="AF30">
        <v>0</v>
      </c>
      <c r="AG30">
        <v>0</v>
      </c>
      <c r="AH30">
        <v>27.747190707497356</v>
      </c>
      <c r="AI30">
        <v>4.0380754124116267</v>
      </c>
      <c r="AJ30">
        <v>0</v>
      </c>
      <c r="AK30">
        <v>6.349487785657999</v>
      </c>
      <c r="AL30">
        <v>2.267851118760758</v>
      </c>
      <c r="AM30">
        <v>2.5706166541635413</v>
      </c>
      <c r="AN30">
        <v>0</v>
      </c>
      <c r="AO30">
        <v>0</v>
      </c>
      <c r="AP30">
        <v>0</v>
      </c>
      <c r="AQ30">
        <v>0</v>
      </c>
      <c r="AR30">
        <v>0.13461231884057973</v>
      </c>
      <c r="AS30">
        <v>1.150684656556646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795.00559777781336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157.80759696060667</v>
      </c>
      <c r="L31">
        <v>41.73</v>
      </c>
      <c r="M31">
        <v>0</v>
      </c>
      <c r="N31">
        <v>28.99</v>
      </c>
      <c r="O31">
        <v>24.34</v>
      </c>
      <c r="P31">
        <v>66.55</v>
      </c>
      <c r="Q31">
        <v>4.8725364583333342</v>
      </c>
      <c r="R31">
        <v>10.347460745829245</v>
      </c>
      <c r="S31">
        <v>6.7099999999999991</v>
      </c>
      <c r="T31">
        <v>0</v>
      </c>
      <c r="U31">
        <v>318.14209702660412</v>
      </c>
      <c r="V31">
        <v>5.08</v>
      </c>
      <c r="W31">
        <v>11.110000000000001</v>
      </c>
      <c r="X31">
        <v>36.21</v>
      </c>
      <c r="Y31">
        <v>0</v>
      </c>
      <c r="Z31">
        <v>4.7751999999999999</v>
      </c>
      <c r="AA31">
        <v>6.8601347866854212</v>
      </c>
      <c r="AB31">
        <v>9.6474328582145539</v>
      </c>
      <c r="AC31">
        <v>7.0958033610805709</v>
      </c>
      <c r="AD31">
        <v>0</v>
      </c>
      <c r="AE31">
        <v>12.068856926570779</v>
      </c>
      <c r="AF31">
        <v>0</v>
      </c>
      <c r="AG31">
        <v>0</v>
      </c>
      <c r="AH31">
        <v>27.747190707497356</v>
      </c>
      <c r="AI31">
        <v>4.0380754124116267</v>
      </c>
      <c r="AJ31">
        <v>0</v>
      </c>
      <c r="AK31">
        <v>6.349487785657999</v>
      </c>
      <c r="AL31">
        <v>0.34284423407917397</v>
      </c>
      <c r="AM31">
        <v>2.5706166541635413</v>
      </c>
      <c r="AN31">
        <v>0</v>
      </c>
      <c r="AO31">
        <v>0</v>
      </c>
      <c r="AP31">
        <v>0</v>
      </c>
      <c r="AQ31">
        <v>0</v>
      </c>
      <c r="AR31">
        <v>0.80767391304347824</v>
      </c>
      <c r="AS31">
        <v>1.150684656556646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795.34369248733469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157.80759696060667</v>
      </c>
      <c r="L32">
        <v>41.73</v>
      </c>
      <c r="M32">
        <v>0</v>
      </c>
      <c r="N32">
        <v>28.99</v>
      </c>
      <c r="O32">
        <v>24.34</v>
      </c>
      <c r="P32">
        <v>66.55</v>
      </c>
      <c r="Q32">
        <v>4.8725364583333342</v>
      </c>
      <c r="R32">
        <v>10.347460745829245</v>
      </c>
      <c r="S32">
        <v>6.7099999999999991</v>
      </c>
      <c r="T32">
        <v>0</v>
      </c>
      <c r="U32">
        <v>318.14209702660412</v>
      </c>
      <c r="V32">
        <v>5.08</v>
      </c>
      <c r="W32">
        <v>11.110000000000001</v>
      </c>
      <c r="X32">
        <v>36.21</v>
      </c>
      <c r="Y32">
        <v>0</v>
      </c>
      <c r="Z32">
        <v>4.7751999999999999</v>
      </c>
      <c r="AA32">
        <v>6.8601347866854212</v>
      </c>
      <c r="AB32">
        <v>9.6474328582145539</v>
      </c>
      <c r="AC32">
        <v>7.0958033610805709</v>
      </c>
      <c r="AD32">
        <v>0</v>
      </c>
      <c r="AE32">
        <v>12.068856926570779</v>
      </c>
      <c r="AF32">
        <v>0</v>
      </c>
      <c r="AG32">
        <v>0</v>
      </c>
      <c r="AH32">
        <v>27.747190707497356</v>
      </c>
      <c r="AI32">
        <v>4.0380754124116267</v>
      </c>
      <c r="AJ32">
        <v>0</v>
      </c>
      <c r="AK32">
        <v>6.349487785657999</v>
      </c>
      <c r="AL32">
        <v>0.34284423407917397</v>
      </c>
      <c r="AM32">
        <v>2.5706166541635413</v>
      </c>
      <c r="AN32">
        <v>0</v>
      </c>
      <c r="AO32">
        <v>0</v>
      </c>
      <c r="AP32">
        <v>0</v>
      </c>
      <c r="AQ32">
        <v>0</v>
      </c>
      <c r="AR32">
        <v>6.466471014492754</v>
      </c>
      <c r="AS32">
        <v>4.5976583407671727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804.44946327299454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157.80759696060667</v>
      </c>
      <c r="L33">
        <v>41.73</v>
      </c>
      <c r="M33">
        <v>0</v>
      </c>
      <c r="N33">
        <v>28.99</v>
      </c>
      <c r="O33">
        <v>24.34</v>
      </c>
      <c r="P33">
        <v>66.55</v>
      </c>
      <c r="Q33">
        <v>4.8725364583333342</v>
      </c>
      <c r="R33">
        <v>10.347460745829245</v>
      </c>
      <c r="S33">
        <v>6.7099999999999991</v>
      </c>
      <c r="T33">
        <v>0</v>
      </c>
      <c r="U33">
        <v>318.14209702660412</v>
      </c>
      <c r="V33">
        <v>5.08</v>
      </c>
      <c r="W33">
        <v>11.110000000000001</v>
      </c>
      <c r="X33">
        <v>36.21</v>
      </c>
      <c r="Y33">
        <v>0</v>
      </c>
      <c r="Z33">
        <v>4.7751999999999999</v>
      </c>
      <c r="AA33">
        <v>6.8601347866854212</v>
      </c>
      <c r="AB33">
        <v>9.6474328582145539</v>
      </c>
      <c r="AC33">
        <v>7.0958033610805709</v>
      </c>
      <c r="AD33">
        <v>0</v>
      </c>
      <c r="AE33">
        <v>12.068856926570779</v>
      </c>
      <c r="AF33">
        <v>0</v>
      </c>
      <c r="AG33">
        <v>0</v>
      </c>
      <c r="AH33">
        <v>27.747190707497356</v>
      </c>
      <c r="AI33">
        <v>4.0380754124116267</v>
      </c>
      <c r="AJ33">
        <v>0</v>
      </c>
      <c r="AK33">
        <v>6.349487785657999</v>
      </c>
      <c r="AL33">
        <v>0.34284423407917397</v>
      </c>
      <c r="AM33">
        <v>2.5706166541635413</v>
      </c>
      <c r="AN33">
        <v>0</v>
      </c>
      <c r="AO33">
        <v>0</v>
      </c>
      <c r="AP33">
        <v>0</v>
      </c>
      <c r="AQ33">
        <v>0</v>
      </c>
      <c r="AR33">
        <v>6.466471014492754</v>
      </c>
      <c r="AS33">
        <v>4.5976583407671727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804.44946327299454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157.80759696060667</v>
      </c>
      <c r="L34">
        <v>41.73</v>
      </c>
      <c r="M34">
        <v>0</v>
      </c>
      <c r="N34">
        <v>28.99</v>
      </c>
      <c r="O34">
        <v>24.34</v>
      </c>
      <c r="P34">
        <v>66.55</v>
      </c>
      <c r="Q34">
        <v>4.8725364583333342</v>
      </c>
      <c r="R34">
        <v>10.347460745829245</v>
      </c>
      <c r="S34">
        <v>6.7099999999999991</v>
      </c>
      <c r="T34">
        <v>0</v>
      </c>
      <c r="U34">
        <v>318.14209702660412</v>
      </c>
      <c r="V34">
        <v>5.08</v>
      </c>
      <c r="W34">
        <v>11.110000000000001</v>
      </c>
      <c r="X34">
        <v>36.21</v>
      </c>
      <c r="Y34">
        <v>0</v>
      </c>
      <c r="Z34">
        <v>4.7751999999999999</v>
      </c>
      <c r="AA34">
        <v>6.8601347866854212</v>
      </c>
      <c r="AB34">
        <v>9.6474328582145539</v>
      </c>
      <c r="AC34">
        <v>7.0958033610805709</v>
      </c>
      <c r="AD34">
        <v>0</v>
      </c>
      <c r="AE34">
        <v>12.068856926570779</v>
      </c>
      <c r="AF34">
        <v>0</v>
      </c>
      <c r="AG34">
        <v>0</v>
      </c>
      <c r="AH34">
        <v>27.747190707497356</v>
      </c>
      <c r="AI34">
        <v>0.93205891594658308</v>
      </c>
      <c r="AJ34">
        <v>0</v>
      </c>
      <c r="AK34">
        <v>6.349487785657999</v>
      </c>
      <c r="AL34">
        <v>0.34284423407917397</v>
      </c>
      <c r="AM34">
        <v>2.5706166541635413</v>
      </c>
      <c r="AN34">
        <v>0</v>
      </c>
      <c r="AO34">
        <v>0</v>
      </c>
      <c r="AP34">
        <v>0</v>
      </c>
      <c r="AQ34">
        <v>0</v>
      </c>
      <c r="AR34">
        <v>6.466471014492754</v>
      </c>
      <c r="AS34">
        <v>4.5976583407671727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801.34344677652939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157.80759696060667</v>
      </c>
      <c r="L35">
        <v>41.73</v>
      </c>
      <c r="M35">
        <v>0</v>
      </c>
      <c r="N35">
        <v>28.99</v>
      </c>
      <c r="O35">
        <v>24.34</v>
      </c>
      <c r="P35">
        <v>66.55</v>
      </c>
      <c r="Q35">
        <v>4.8725364583333342</v>
      </c>
      <c r="R35">
        <v>10.347460745829245</v>
      </c>
      <c r="S35">
        <v>6.7099999999999991</v>
      </c>
      <c r="T35">
        <v>0</v>
      </c>
      <c r="U35">
        <v>318.14209702660412</v>
      </c>
      <c r="V35">
        <v>5.08</v>
      </c>
      <c r="W35">
        <v>11.110000000000001</v>
      </c>
      <c r="X35">
        <v>36.21</v>
      </c>
      <c r="Y35">
        <v>0</v>
      </c>
      <c r="Z35">
        <v>4.7751999999999999</v>
      </c>
      <c r="AA35">
        <v>6.8601347866854212</v>
      </c>
      <c r="AB35">
        <v>9.6474328582145539</v>
      </c>
      <c r="AC35">
        <v>7.0958033610805709</v>
      </c>
      <c r="AD35">
        <v>0</v>
      </c>
      <c r="AE35">
        <v>12.068856926570779</v>
      </c>
      <c r="AF35">
        <v>0</v>
      </c>
      <c r="AG35">
        <v>0</v>
      </c>
      <c r="AH35">
        <v>27.747190707497356</v>
      </c>
      <c r="AI35">
        <v>0</v>
      </c>
      <c r="AJ35">
        <v>0</v>
      </c>
      <c r="AK35">
        <v>6.349487785657999</v>
      </c>
      <c r="AL35">
        <v>0.34284423407917397</v>
      </c>
      <c r="AM35">
        <v>2.5706166541635413</v>
      </c>
      <c r="AN35">
        <v>0</v>
      </c>
      <c r="AO35">
        <v>0</v>
      </c>
      <c r="AP35">
        <v>1.4071600000000004</v>
      </c>
      <c r="AQ35">
        <v>0</v>
      </c>
      <c r="AR35">
        <v>6.466471014492754</v>
      </c>
      <c r="AS35">
        <v>4.5976583407671727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801.81854786058284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157.80759696060667</v>
      </c>
      <c r="L36">
        <v>41.73</v>
      </c>
      <c r="M36">
        <v>0</v>
      </c>
      <c r="N36">
        <v>28.99</v>
      </c>
      <c r="O36">
        <v>24.34</v>
      </c>
      <c r="P36">
        <v>66.55</v>
      </c>
      <c r="Q36">
        <v>4.8725364583333342</v>
      </c>
      <c r="R36">
        <v>10.347460745829245</v>
      </c>
      <c r="S36">
        <v>6.7099999999999991</v>
      </c>
      <c r="T36">
        <v>0</v>
      </c>
      <c r="U36">
        <v>318.14209702660412</v>
      </c>
      <c r="V36">
        <v>5.08</v>
      </c>
      <c r="W36">
        <v>11.110000000000001</v>
      </c>
      <c r="X36">
        <v>36.21</v>
      </c>
      <c r="Y36">
        <v>0</v>
      </c>
      <c r="Z36">
        <v>0.80518000000000001</v>
      </c>
      <c r="AA36">
        <v>6.8601347866854212</v>
      </c>
      <c r="AB36">
        <v>0.6502745686421606</v>
      </c>
      <c r="AC36">
        <v>0.30983822836500702</v>
      </c>
      <c r="AD36">
        <v>0</v>
      </c>
      <c r="AE36">
        <v>8.0459046177138536</v>
      </c>
      <c r="AF36">
        <v>0</v>
      </c>
      <c r="AG36">
        <v>0</v>
      </c>
      <c r="AH36">
        <v>27.747190707497356</v>
      </c>
      <c r="AI36">
        <v>0</v>
      </c>
      <c r="AJ36">
        <v>0</v>
      </c>
      <c r="AK36">
        <v>6.349487785657999</v>
      </c>
      <c r="AL36">
        <v>0.34284423407917397</v>
      </c>
      <c r="AM36">
        <v>2.5706166541635413</v>
      </c>
      <c r="AN36">
        <v>0</v>
      </c>
      <c r="AO36">
        <v>0</v>
      </c>
      <c r="AP36">
        <v>1.4071600000000004</v>
      </c>
      <c r="AQ36">
        <v>0</v>
      </c>
      <c r="AR36">
        <v>0.80767391304347824</v>
      </c>
      <c r="AS36">
        <v>4.5976583407671727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772.38365502798865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157.80759696060667</v>
      </c>
      <c r="L37">
        <v>41.73</v>
      </c>
      <c r="M37">
        <v>0</v>
      </c>
      <c r="N37">
        <v>28.99</v>
      </c>
      <c r="O37">
        <v>24.34</v>
      </c>
      <c r="P37">
        <v>66.55</v>
      </c>
      <c r="Q37">
        <v>4.8725364583333342</v>
      </c>
      <c r="R37">
        <v>10.347460745829245</v>
      </c>
      <c r="S37">
        <v>6.7099999999999991</v>
      </c>
      <c r="T37">
        <v>0</v>
      </c>
      <c r="U37">
        <v>318.14209702660412</v>
      </c>
      <c r="V37">
        <v>5.08</v>
      </c>
      <c r="W37">
        <v>11.110000000000001</v>
      </c>
      <c r="X37">
        <v>36.21</v>
      </c>
      <c r="Y37">
        <v>0</v>
      </c>
      <c r="Z37">
        <v>0</v>
      </c>
      <c r="AA37">
        <v>3.4313373183309896</v>
      </c>
      <c r="AB37">
        <v>3.2158109527381851</v>
      </c>
      <c r="AC37">
        <v>0</v>
      </c>
      <c r="AD37">
        <v>0</v>
      </c>
      <c r="AE37">
        <v>4.0229523088569268</v>
      </c>
      <c r="AF37">
        <v>0</v>
      </c>
      <c r="AG37">
        <v>0</v>
      </c>
      <c r="AH37">
        <v>20.370969376979939</v>
      </c>
      <c r="AI37">
        <v>0</v>
      </c>
      <c r="AJ37">
        <v>0</v>
      </c>
      <c r="AK37">
        <v>6.349487785657999</v>
      </c>
      <c r="AL37">
        <v>0.34284423407917397</v>
      </c>
      <c r="AM37">
        <v>1.2878484621155293</v>
      </c>
      <c r="AN37">
        <v>0</v>
      </c>
      <c r="AO37">
        <v>0</v>
      </c>
      <c r="AP37">
        <v>1.4071600000000004</v>
      </c>
      <c r="AQ37">
        <v>0</v>
      </c>
      <c r="AR37">
        <v>0.27176449275362319</v>
      </c>
      <c r="AS37">
        <v>4.5976583407671727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757.18752446365295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157.80759696060667</v>
      </c>
      <c r="L38">
        <v>41.73</v>
      </c>
      <c r="M38">
        <v>0</v>
      </c>
      <c r="N38">
        <v>28.99</v>
      </c>
      <c r="O38">
        <v>24.34</v>
      </c>
      <c r="P38">
        <v>66.55</v>
      </c>
      <c r="Q38">
        <v>4.8725364583333342</v>
      </c>
      <c r="R38">
        <v>10.347460745829245</v>
      </c>
      <c r="S38">
        <v>6.7099999999999991</v>
      </c>
      <c r="T38">
        <v>0</v>
      </c>
      <c r="U38">
        <v>318.14209702660412</v>
      </c>
      <c r="V38">
        <v>5.08</v>
      </c>
      <c r="W38">
        <v>11.110000000000001</v>
      </c>
      <c r="X38">
        <v>36.21</v>
      </c>
      <c r="Y38">
        <v>0</v>
      </c>
      <c r="Z38">
        <v>0</v>
      </c>
      <c r="AA38">
        <v>0</v>
      </c>
      <c r="AB38">
        <v>3.2158109527381851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15.262986906019007</v>
      </c>
      <c r="AI38">
        <v>0</v>
      </c>
      <c r="AJ38">
        <v>0</v>
      </c>
      <c r="AK38">
        <v>6.349487785657999</v>
      </c>
      <c r="AL38">
        <v>0.34284423407917397</v>
      </c>
      <c r="AM38">
        <v>0</v>
      </c>
      <c r="AN38">
        <v>0</v>
      </c>
      <c r="AO38">
        <v>0</v>
      </c>
      <c r="AP38">
        <v>1.4071600000000004</v>
      </c>
      <c r="AQ38">
        <v>0</v>
      </c>
      <c r="AR38">
        <v>0.27176449275362319</v>
      </c>
      <c r="AS38">
        <v>1.150684656556646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739.89043021917803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157.80759696060667</v>
      </c>
      <c r="L39">
        <v>41.73</v>
      </c>
      <c r="M39">
        <v>0</v>
      </c>
      <c r="N39">
        <v>28.99</v>
      </c>
      <c r="O39">
        <v>24.34</v>
      </c>
      <c r="P39">
        <v>66.55</v>
      </c>
      <c r="Q39">
        <v>4.8725364583333342</v>
      </c>
      <c r="R39">
        <v>10.347460745829245</v>
      </c>
      <c r="S39">
        <v>6.7099999999999991</v>
      </c>
      <c r="T39">
        <v>0</v>
      </c>
      <c r="U39">
        <v>318.14209702660412</v>
      </c>
      <c r="V39">
        <v>5.08</v>
      </c>
      <c r="W39">
        <v>11.110000000000001</v>
      </c>
      <c r="X39">
        <v>36.21</v>
      </c>
      <c r="Y39">
        <v>0</v>
      </c>
      <c r="Z39">
        <v>0</v>
      </c>
      <c r="AA39">
        <v>0</v>
      </c>
      <c r="AB39">
        <v>3.2158109527381851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10.175324604012673</v>
      </c>
      <c r="AI39">
        <v>0</v>
      </c>
      <c r="AJ39">
        <v>0</v>
      </c>
      <c r="AK39">
        <v>6.349487785657999</v>
      </c>
      <c r="AL39">
        <v>0.34284423407917397</v>
      </c>
      <c r="AM39">
        <v>0</v>
      </c>
      <c r="AN39">
        <v>0</v>
      </c>
      <c r="AO39">
        <v>0</v>
      </c>
      <c r="AP39">
        <v>1.4071600000000004</v>
      </c>
      <c r="AQ39">
        <v>0</v>
      </c>
      <c r="AR39">
        <v>0.27176449275362319</v>
      </c>
      <c r="AS39">
        <v>1.150684656556646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734.80276791717165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157.80759696060667</v>
      </c>
      <c r="L40">
        <v>41.73</v>
      </c>
      <c r="M40">
        <v>0</v>
      </c>
      <c r="N40">
        <v>28.99</v>
      </c>
      <c r="O40">
        <v>24.34</v>
      </c>
      <c r="P40">
        <v>66.55</v>
      </c>
      <c r="Q40">
        <v>4.8725364583333342</v>
      </c>
      <c r="R40">
        <v>10.347460745829245</v>
      </c>
      <c r="S40">
        <v>6.7099999999999991</v>
      </c>
      <c r="T40">
        <v>0</v>
      </c>
      <c r="U40">
        <v>318.14209702660412</v>
      </c>
      <c r="V40">
        <v>5.08</v>
      </c>
      <c r="W40">
        <v>11.110000000000001</v>
      </c>
      <c r="X40">
        <v>36.21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4.6253784582893349</v>
      </c>
      <c r="AI40">
        <v>0</v>
      </c>
      <c r="AJ40">
        <v>0</v>
      </c>
      <c r="AK40">
        <v>6.349487785657999</v>
      </c>
      <c r="AL40">
        <v>0.34284423407917397</v>
      </c>
      <c r="AM40">
        <v>0</v>
      </c>
      <c r="AN40">
        <v>0</v>
      </c>
      <c r="AO40">
        <v>0</v>
      </c>
      <c r="AP40">
        <v>1.4071600000000004</v>
      </c>
      <c r="AQ40">
        <v>0</v>
      </c>
      <c r="AR40">
        <v>0.27176449275362319</v>
      </c>
      <c r="AS40">
        <v>1.150684656556646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726.0370108187102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129.77772861718327</v>
      </c>
      <c r="L41">
        <v>20.37</v>
      </c>
      <c r="M41">
        <v>0</v>
      </c>
      <c r="N41">
        <v>28.99</v>
      </c>
      <c r="O41">
        <v>24.34</v>
      </c>
      <c r="P41">
        <v>66.55</v>
      </c>
      <c r="Q41">
        <v>4.8725364583333342</v>
      </c>
      <c r="R41">
        <v>10.347460745829245</v>
      </c>
      <c r="S41">
        <v>6.7099999999999991</v>
      </c>
      <c r="T41">
        <v>0</v>
      </c>
      <c r="U41">
        <v>318.14209702660412</v>
      </c>
      <c r="V41">
        <v>5.08</v>
      </c>
      <c r="W41">
        <v>11.110000000000001</v>
      </c>
      <c r="X41">
        <v>36.21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6.349487785657999</v>
      </c>
      <c r="AL41">
        <v>0.34284423407917397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0.27176449275362319</v>
      </c>
      <c r="AS41">
        <v>2.301369313113292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671.7652886735541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87.48</v>
      </c>
      <c r="L42">
        <v>20.37</v>
      </c>
      <c r="M42">
        <v>0</v>
      </c>
      <c r="N42">
        <v>28.99</v>
      </c>
      <c r="O42">
        <v>24.34</v>
      </c>
      <c r="P42">
        <v>66.55</v>
      </c>
      <c r="Q42">
        <v>4.8725364583333342</v>
      </c>
      <c r="R42">
        <v>10.347460745829245</v>
      </c>
      <c r="S42">
        <v>6.7099999999999991</v>
      </c>
      <c r="T42">
        <v>0</v>
      </c>
      <c r="U42">
        <v>318.14209702660412</v>
      </c>
      <c r="V42">
        <v>5.08</v>
      </c>
      <c r="W42">
        <v>11.110000000000001</v>
      </c>
      <c r="X42">
        <v>36.21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6.349487785657999</v>
      </c>
      <c r="AL42">
        <v>0.34284423407917397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0.80767391304347824</v>
      </c>
      <c r="AS42">
        <v>2.301369313113292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630.0034694766606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87.477959650145777</v>
      </c>
      <c r="L43">
        <v>20.38</v>
      </c>
      <c r="M43">
        <v>0</v>
      </c>
      <c r="N43">
        <v>28.99</v>
      </c>
      <c r="O43">
        <v>24.34</v>
      </c>
      <c r="P43">
        <v>66.55</v>
      </c>
      <c r="Q43">
        <v>1.61</v>
      </c>
      <c r="R43">
        <v>2.8791348753379395</v>
      </c>
      <c r="S43">
        <v>6.2424595979503357</v>
      </c>
      <c r="T43">
        <v>0</v>
      </c>
      <c r="U43">
        <v>318.14209702660412</v>
      </c>
      <c r="V43">
        <v>5.08</v>
      </c>
      <c r="W43">
        <v>11.110000000000001</v>
      </c>
      <c r="X43">
        <v>36.21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6.349487785657999</v>
      </c>
      <c r="AL43">
        <v>0.34284423407917397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6.466471014492754</v>
      </c>
      <c r="AS43">
        <v>4.5976583407671727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626.76811252503535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87.477959650145777</v>
      </c>
      <c r="L44">
        <v>20.390725751913152</v>
      </c>
      <c r="M44">
        <v>0</v>
      </c>
      <c r="N44">
        <v>28.99</v>
      </c>
      <c r="O44">
        <v>24.34</v>
      </c>
      <c r="P44">
        <v>66.55</v>
      </c>
      <c r="Q44">
        <v>1.61</v>
      </c>
      <c r="R44">
        <v>2.8791348753379395</v>
      </c>
      <c r="S44">
        <v>6.2424595979503357</v>
      </c>
      <c r="T44">
        <v>0</v>
      </c>
      <c r="U44">
        <v>318.14209702660412</v>
      </c>
      <c r="V44">
        <v>5.08</v>
      </c>
      <c r="W44">
        <v>11.110000000000001</v>
      </c>
      <c r="X44">
        <v>36.21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6.349487785657999</v>
      </c>
      <c r="AL44">
        <v>0.34284423407917397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6.466471014492754</v>
      </c>
      <c r="AS44">
        <v>4.5976583407671727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626.77883827694859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87.477959650145777</v>
      </c>
      <c r="L45">
        <v>20.399999999999999</v>
      </c>
      <c r="M45">
        <v>0</v>
      </c>
      <c r="N45">
        <v>28.99</v>
      </c>
      <c r="O45">
        <v>24.34</v>
      </c>
      <c r="P45">
        <v>66.55</v>
      </c>
      <c r="Q45">
        <v>0.96</v>
      </c>
      <c r="R45">
        <v>2.8791348753379395</v>
      </c>
      <c r="S45">
        <v>6.2424595979503357</v>
      </c>
      <c r="T45">
        <v>0</v>
      </c>
      <c r="U45">
        <v>318.14209702660412</v>
      </c>
      <c r="V45">
        <v>5.08</v>
      </c>
      <c r="W45">
        <v>11.110000000000001</v>
      </c>
      <c r="X45">
        <v>36.21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6.349487785657999</v>
      </c>
      <c r="AL45">
        <v>0.34284423407917397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6.466471014492754</v>
      </c>
      <c r="AS45">
        <v>4.5976583407671727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626.13811252503535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87.47999999999999</v>
      </c>
      <c r="L46">
        <v>20.399999999999999</v>
      </c>
      <c r="M46">
        <v>0</v>
      </c>
      <c r="N46">
        <v>28.99</v>
      </c>
      <c r="O46">
        <v>24.34</v>
      </c>
      <c r="P46">
        <v>66.55</v>
      </c>
      <c r="Q46">
        <v>0.96</v>
      </c>
      <c r="R46">
        <v>2.8791348753379395</v>
      </c>
      <c r="S46">
        <v>6.2424595979503357</v>
      </c>
      <c r="T46">
        <v>0</v>
      </c>
      <c r="U46">
        <v>318.14209702660412</v>
      </c>
      <c r="V46">
        <v>5.08</v>
      </c>
      <c r="W46">
        <v>11.110000000000001</v>
      </c>
      <c r="X46">
        <v>36.21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6.349487785657999</v>
      </c>
      <c r="AL46">
        <v>0.34284423407917397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0.80767391304347824</v>
      </c>
      <c r="AS46">
        <v>4.5976583407671727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620.48135577344033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87.47999999999999</v>
      </c>
      <c r="L47">
        <v>20.399999999999999</v>
      </c>
      <c r="M47">
        <v>0</v>
      </c>
      <c r="N47">
        <v>28.99</v>
      </c>
      <c r="O47">
        <v>24.34</v>
      </c>
      <c r="P47">
        <v>66.55</v>
      </c>
      <c r="Q47">
        <v>0.96</v>
      </c>
      <c r="R47">
        <v>2.8791348753379395</v>
      </c>
      <c r="S47">
        <v>6.2424595979503357</v>
      </c>
      <c r="T47">
        <v>0</v>
      </c>
      <c r="U47">
        <v>318.14209702660412</v>
      </c>
      <c r="V47">
        <v>5.08</v>
      </c>
      <c r="W47">
        <v>11.110000000000001</v>
      </c>
      <c r="X47">
        <v>36.21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6.349487785657999</v>
      </c>
      <c r="AL47">
        <v>0.34284423407917397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0.27176449275362319</v>
      </c>
      <c r="AS47">
        <v>2.301369313113292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617.6491573254965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87.47999999999999</v>
      </c>
      <c r="L48">
        <v>20.399999999999999</v>
      </c>
      <c r="M48">
        <v>0</v>
      </c>
      <c r="N48">
        <v>28.99</v>
      </c>
      <c r="O48">
        <v>24.34</v>
      </c>
      <c r="P48">
        <v>66.55</v>
      </c>
      <c r="Q48">
        <v>0.96</v>
      </c>
      <c r="R48">
        <v>2.8791348753379395</v>
      </c>
      <c r="S48">
        <v>6.2424595979503357</v>
      </c>
      <c r="T48">
        <v>0</v>
      </c>
      <c r="U48">
        <v>318.14209702660412</v>
      </c>
      <c r="V48">
        <v>5.08</v>
      </c>
      <c r="W48">
        <v>11.110000000000001</v>
      </c>
      <c r="X48">
        <v>36.21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6.349487785657999</v>
      </c>
      <c r="AL48">
        <v>0.34284423407917397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0.27176449275362319</v>
      </c>
      <c r="AS48">
        <v>2.301369313113292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617.6491573254965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87.47999999999999</v>
      </c>
      <c r="L49">
        <v>20.399999999999999</v>
      </c>
      <c r="M49">
        <v>0</v>
      </c>
      <c r="N49">
        <v>28.99</v>
      </c>
      <c r="O49">
        <v>24.34</v>
      </c>
      <c r="P49">
        <v>66.55</v>
      </c>
      <c r="Q49">
        <v>0.96</v>
      </c>
      <c r="R49">
        <v>2.8791348753379395</v>
      </c>
      <c r="S49">
        <v>6.2424595979503357</v>
      </c>
      <c r="T49">
        <v>0</v>
      </c>
      <c r="U49">
        <v>318.14209702660412</v>
      </c>
      <c r="V49">
        <v>5.08</v>
      </c>
      <c r="W49">
        <v>5.77</v>
      </c>
      <c r="X49">
        <v>36.21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6.349487785657999</v>
      </c>
      <c r="AL49">
        <v>0.34284423407917397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0.27176449275362319</v>
      </c>
      <c r="AS49">
        <v>2.301369313113292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612.30915732549647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87.47999999999999</v>
      </c>
      <c r="L50">
        <v>20.399999999999999</v>
      </c>
      <c r="M50">
        <v>0</v>
      </c>
      <c r="N50">
        <v>28.99</v>
      </c>
      <c r="O50">
        <v>24.34</v>
      </c>
      <c r="P50">
        <v>66.55</v>
      </c>
      <c r="Q50">
        <v>0.96</v>
      </c>
      <c r="R50">
        <v>2.8791348753379395</v>
      </c>
      <c r="S50">
        <v>6.2424595979503357</v>
      </c>
      <c r="T50">
        <v>0</v>
      </c>
      <c r="U50">
        <v>318.14209702660412</v>
      </c>
      <c r="V50">
        <v>5.08</v>
      </c>
      <c r="W50">
        <v>5.77</v>
      </c>
      <c r="X50">
        <v>36.21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6.349487785657999</v>
      </c>
      <c r="AL50">
        <v>2.8367185886402755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0.80767391304347824</v>
      </c>
      <c r="AS50">
        <v>2.301369313113292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615.33894110034737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87.47999999999999</v>
      </c>
      <c r="L51">
        <v>20.399999999999999</v>
      </c>
      <c r="M51">
        <v>0</v>
      </c>
      <c r="N51">
        <v>28.99</v>
      </c>
      <c r="O51">
        <v>24.34</v>
      </c>
      <c r="P51">
        <v>66.55</v>
      </c>
      <c r="Q51">
        <v>1</v>
      </c>
      <c r="R51">
        <v>2.8791348753379395</v>
      </c>
      <c r="S51">
        <v>6.2424595979503357</v>
      </c>
      <c r="T51">
        <v>0</v>
      </c>
      <c r="U51">
        <v>318.14209702660412</v>
      </c>
      <c r="V51">
        <v>2.7900000000000005</v>
      </c>
      <c r="W51">
        <v>5.77</v>
      </c>
      <c r="X51">
        <v>36.21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6.349487785657999</v>
      </c>
      <c r="AL51">
        <v>17.020311531841656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6.466471014492754</v>
      </c>
      <c r="AS51">
        <v>4.5976583407671727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635.227620172652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87.476925672113865</v>
      </c>
      <c r="L52">
        <v>20.399999999999999</v>
      </c>
      <c r="M52">
        <v>0</v>
      </c>
      <c r="N52">
        <v>28.99</v>
      </c>
      <c r="O52">
        <v>24.34</v>
      </c>
      <c r="P52">
        <v>66.55</v>
      </c>
      <c r="Q52">
        <v>3.04</v>
      </c>
      <c r="R52">
        <v>5.51</v>
      </c>
      <c r="S52">
        <v>6.4474596297755022</v>
      </c>
      <c r="T52">
        <v>0</v>
      </c>
      <c r="U52">
        <v>318.14209702660412</v>
      </c>
      <c r="V52">
        <v>2.7900000000000005</v>
      </c>
      <c r="W52">
        <v>5.77</v>
      </c>
      <c r="X52">
        <v>36.21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6.349487785657999</v>
      </c>
      <c r="AL52">
        <v>17.020311531841656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6.466471014492754</v>
      </c>
      <c r="AS52">
        <v>4.5976583407671727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640.10041100125306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87.48</v>
      </c>
      <c r="L53">
        <v>20.399999999999999</v>
      </c>
      <c r="M53">
        <v>0</v>
      </c>
      <c r="N53">
        <v>28.99</v>
      </c>
      <c r="O53">
        <v>24.34</v>
      </c>
      <c r="P53">
        <v>66.55</v>
      </c>
      <c r="Q53">
        <v>3.04</v>
      </c>
      <c r="R53">
        <v>5.51</v>
      </c>
      <c r="S53">
        <v>6.4474596297755022</v>
      </c>
      <c r="T53">
        <v>0</v>
      </c>
      <c r="U53">
        <v>318.14209702660412</v>
      </c>
      <c r="V53">
        <v>2.7900000000000005</v>
      </c>
      <c r="W53">
        <v>11.110000000000001</v>
      </c>
      <c r="X53">
        <v>36.21</v>
      </c>
      <c r="Y53">
        <v>0</v>
      </c>
      <c r="Z53">
        <v>0.53593999999999997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6.349487785657999</v>
      </c>
      <c r="AL53">
        <v>17.020311531841656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0.80767391304347824</v>
      </c>
      <c r="AS53">
        <v>2.301369313113292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638.02433920003591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87.48</v>
      </c>
      <c r="L54">
        <v>20.399999999999999</v>
      </c>
      <c r="M54">
        <v>0</v>
      </c>
      <c r="N54">
        <v>28.99</v>
      </c>
      <c r="O54">
        <v>24.34</v>
      </c>
      <c r="P54">
        <v>66.55</v>
      </c>
      <c r="Q54">
        <v>3.04</v>
      </c>
      <c r="R54">
        <v>5.51</v>
      </c>
      <c r="S54">
        <v>6.4474596297755022</v>
      </c>
      <c r="T54">
        <v>0</v>
      </c>
      <c r="U54">
        <v>318.14209702660412</v>
      </c>
      <c r="V54">
        <v>2.7900000000000005</v>
      </c>
      <c r="W54">
        <v>11.110000000000001</v>
      </c>
      <c r="X54">
        <v>36.21</v>
      </c>
      <c r="Y54">
        <v>0</v>
      </c>
      <c r="Z54">
        <v>1.5925799999999999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6.349487785657999</v>
      </c>
      <c r="AL54">
        <v>17.020311531841656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0.27176449275362319</v>
      </c>
      <c r="AS54">
        <v>2.301369313113292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638.54506977974609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87.48</v>
      </c>
      <c r="L55">
        <v>20.399999999999999</v>
      </c>
      <c r="M55">
        <v>0</v>
      </c>
      <c r="N55">
        <v>28.99</v>
      </c>
      <c r="O55">
        <v>24.34</v>
      </c>
      <c r="P55">
        <v>66.55</v>
      </c>
      <c r="Q55">
        <v>3.04</v>
      </c>
      <c r="R55">
        <v>5.51</v>
      </c>
      <c r="S55">
        <v>6.4474596297755022</v>
      </c>
      <c r="T55">
        <v>0</v>
      </c>
      <c r="U55">
        <v>318.14209702660412</v>
      </c>
      <c r="V55">
        <v>2.7900000000000005</v>
      </c>
      <c r="W55">
        <v>11.110000000000001</v>
      </c>
      <c r="X55">
        <v>36.21</v>
      </c>
      <c r="Y55">
        <v>0</v>
      </c>
      <c r="Z55">
        <v>1.5925799999999999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6.349487785657999</v>
      </c>
      <c r="AL55">
        <v>2.267851118760758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0.27176449275362319</v>
      </c>
      <c r="AS55">
        <v>2.301369313113292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623.79260936666515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87.48</v>
      </c>
      <c r="L56">
        <v>20.399999999999999</v>
      </c>
      <c r="M56">
        <v>0</v>
      </c>
      <c r="N56">
        <v>28.99</v>
      </c>
      <c r="O56">
        <v>24.34</v>
      </c>
      <c r="P56">
        <v>66.55</v>
      </c>
      <c r="Q56">
        <v>3.04</v>
      </c>
      <c r="R56">
        <v>5.51</v>
      </c>
      <c r="S56">
        <v>6.4474596297755022</v>
      </c>
      <c r="T56">
        <v>0</v>
      </c>
      <c r="U56">
        <v>318.14209702660412</v>
      </c>
      <c r="V56">
        <v>2.7900000000000005</v>
      </c>
      <c r="W56">
        <v>11.110000000000001</v>
      </c>
      <c r="X56">
        <v>36.21</v>
      </c>
      <c r="Y56">
        <v>0</v>
      </c>
      <c r="Z56">
        <v>1.5925799999999999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6.349487785657999</v>
      </c>
      <c r="AL56">
        <v>0.56886746987951819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0.27176449275362319</v>
      </c>
      <c r="AS56">
        <v>2.301369313113292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622.09362571778388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87.48</v>
      </c>
      <c r="L57">
        <v>20.399999999999999</v>
      </c>
      <c r="M57">
        <v>0</v>
      </c>
      <c r="N57">
        <v>28.99</v>
      </c>
      <c r="O57">
        <v>24.34</v>
      </c>
      <c r="P57">
        <v>66.55</v>
      </c>
      <c r="Q57">
        <v>3.04</v>
      </c>
      <c r="R57">
        <v>5.51</v>
      </c>
      <c r="S57">
        <v>6.4474596297755022</v>
      </c>
      <c r="T57">
        <v>0</v>
      </c>
      <c r="U57">
        <v>318.14209702660412</v>
      </c>
      <c r="V57">
        <v>2.7900000000000005</v>
      </c>
      <c r="W57">
        <v>4.8087163063784359</v>
      </c>
      <c r="X57">
        <v>36.21</v>
      </c>
      <c r="Y57">
        <v>0</v>
      </c>
      <c r="Z57">
        <v>1.5925799999999999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6.349487785657999</v>
      </c>
      <c r="AL57">
        <v>0.56886746987951819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0.27176449275362319</v>
      </c>
      <c r="AS57">
        <v>2.301369313113292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615.79234202416228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87.48</v>
      </c>
      <c r="L58">
        <v>20.399999999999999</v>
      </c>
      <c r="M58">
        <v>0</v>
      </c>
      <c r="N58">
        <v>28.99</v>
      </c>
      <c r="O58">
        <v>24.34</v>
      </c>
      <c r="P58">
        <v>66.55</v>
      </c>
      <c r="Q58">
        <v>3.04</v>
      </c>
      <c r="R58">
        <v>5.51</v>
      </c>
      <c r="S58">
        <v>6.4474596297755022</v>
      </c>
      <c r="T58">
        <v>0</v>
      </c>
      <c r="U58">
        <v>318.14209702660412</v>
      </c>
      <c r="V58">
        <v>2.7900000000000005</v>
      </c>
      <c r="W58">
        <v>4.8087163063784359</v>
      </c>
      <c r="X58">
        <v>36.21</v>
      </c>
      <c r="Y58">
        <v>0</v>
      </c>
      <c r="Z58">
        <v>1.5925799999999999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6.349487785657999</v>
      </c>
      <c r="AL58">
        <v>0.56886746987951819</v>
      </c>
      <c r="AM58">
        <v>2.5706166541635413</v>
      </c>
      <c r="AN58">
        <v>0</v>
      </c>
      <c r="AO58">
        <v>0</v>
      </c>
      <c r="AP58">
        <v>0</v>
      </c>
      <c r="AQ58">
        <v>0</v>
      </c>
      <c r="AR58">
        <v>0.27176449275362319</v>
      </c>
      <c r="AS58">
        <v>2.301369313113292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618.36295867832587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87.48</v>
      </c>
      <c r="L59">
        <v>20.399999999999999</v>
      </c>
      <c r="M59">
        <v>0</v>
      </c>
      <c r="N59">
        <v>28.99</v>
      </c>
      <c r="O59">
        <v>24.34</v>
      </c>
      <c r="P59">
        <v>63.6</v>
      </c>
      <c r="Q59">
        <v>3.04</v>
      </c>
      <c r="R59">
        <v>5.51</v>
      </c>
      <c r="S59">
        <v>6.4474596297755022</v>
      </c>
      <c r="T59">
        <v>0</v>
      </c>
      <c r="U59">
        <v>318.14209702660412</v>
      </c>
      <c r="V59">
        <v>2.7900000000000005</v>
      </c>
      <c r="W59">
        <v>4.8087163063784359</v>
      </c>
      <c r="X59">
        <v>36.21</v>
      </c>
      <c r="Y59">
        <v>0</v>
      </c>
      <c r="Z59">
        <v>1.5925799999999999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6.349487785657999</v>
      </c>
      <c r="AL59">
        <v>0.56886746987951819</v>
      </c>
      <c r="AM59">
        <v>3.8610052513128288</v>
      </c>
      <c r="AN59">
        <v>0</v>
      </c>
      <c r="AO59">
        <v>0</v>
      </c>
      <c r="AP59">
        <v>0</v>
      </c>
      <c r="AQ59">
        <v>0</v>
      </c>
      <c r="AR59">
        <v>0.27176449275362319</v>
      </c>
      <c r="AS59">
        <v>2.301369313113292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616.70334727547515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87.48</v>
      </c>
      <c r="L60">
        <v>20.399999999999999</v>
      </c>
      <c r="M60">
        <v>0</v>
      </c>
      <c r="N60">
        <v>28.99</v>
      </c>
      <c r="O60">
        <v>24.34</v>
      </c>
      <c r="P60">
        <v>63.6</v>
      </c>
      <c r="Q60">
        <v>3.04</v>
      </c>
      <c r="R60">
        <v>5.51</v>
      </c>
      <c r="S60">
        <v>6.4474596297755022</v>
      </c>
      <c r="T60">
        <v>0</v>
      </c>
      <c r="U60">
        <v>318.14209702660412</v>
      </c>
      <c r="V60">
        <v>2.7900000000000005</v>
      </c>
      <c r="W60">
        <v>4.8087163063784359</v>
      </c>
      <c r="X60">
        <v>36.21</v>
      </c>
      <c r="Y60">
        <v>0</v>
      </c>
      <c r="Z60">
        <v>1.5925799999999999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6.349487785657999</v>
      </c>
      <c r="AL60">
        <v>0.56886746987951819</v>
      </c>
      <c r="AM60">
        <v>3.8610052513128288</v>
      </c>
      <c r="AN60">
        <v>0</v>
      </c>
      <c r="AO60">
        <v>0</v>
      </c>
      <c r="AP60">
        <v>0</v>
      </c>
      <c r="AQ60">
        <v>0</v>
      </c>
      <c r="AR60">
        <v>0.27176449275362319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615.45359705246005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87.48</v>
      </c>
      <c r="L61">
        <v>20.399999999999999</v>
      </c>
      <c r="M61">
        <v>0</v>
      </c>
      <c r="N61">
        <v>28.99</v>
      </c>
      <c r="O61">
        <v>24.34</v>
      </c>
      <c r="P61">
        <v>63.6</v>
      </c>
      <c r="Q61">
        <v>3.04</v>
      </c>
      <c r="R61">
        <v>5.51</v>
      </c>
      <c r="S61">
        <v>6.4474596297755022</v>
      </c>
      <c r="T61">
        <v>0</v>
      </c>
      <c r="U61">
        <v>318.14209702660412</v>
      </c>
      <c r="V61">
        <v>2.7900000000000005</v>
      </c>
      <c r="W61">
        <v>4.8087163063784359</v>
      </c>
      <c r="X61">
        <v>36.21</v>
      </c>
      <c r="Y61">
        <v>0</v>
      </c>
      <c r="Z61">
        <v>1.5925799999999999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6.349487785657999</v>
      </c>
      <c r="AL61">
        <v>0.56886746987951819</v>
      </c>
      <c r="AM61">
        <v>3.8610052513128288</v>
      </c>
      <c r="AN61">
        <v>0</v>
      </c>
      <c r="AO61">
        <v>0</v>
      </c>
      <c r="AP61">
        <v>0</v>
      </c>
      <c r="AQ61">
        <v>0</v>
      </c>
      <c r="AR61">
        <v>3.2357753623188406</v>
      </c>
      <c r="AS61">
        <v>2.301369313113292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619.66735814504034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87.477369971739535</v>
      </c>
      <c r="L62">
        <v>20.399999999999999</v>
      </c>
      <c r="M62">
        <v>0</v>
      </c>
      <c r="N62">
        <v>28.99</v>
      </c>
      <c r="O62">
        <v>24.34</v>
      </c>
      <c r="P62">
        <v>63.6</v>
      </c>
      <c r="Q62">
        <v>3.04</v>
      </c>
      <c r="R62">
        <v>5.51</v>
      </c>
      <c r="S62">
        <v>6.4474596297755022</v>
      </c>
      <c r="T62">
        <v>0</v>
      </c>
      <c r="U62">
        <v>318.14209702660412</v>
      </c>
      <c r="V62">
        <v>2.7900000000000005</v>
      </c>
      <c r="W62">
        <v>4.8087163063784359</v>
      </c>
      <c r="X62">
        <v>36.21</v>
      </c>
      <c r="Y62">
        <v>0</v>
      </c>
      <c r="Z62">
        <v>1.5925799999999999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6.349487785657999</v>
      </c>
      <c r="AL62">
        <v>0.56886746987951819</v>
      </c>
      <c r="AM62">
        <v>3.8610052513128288</v>
      </c>
      <c r="AN62">
        <v>0</v>
      </c>
      <c r="AO62">
        <v>0</v>
      </c>
      <c r="AP62">
        <v>0</v>
      </c>
      <c r="AQ62">
        <v>0</v>
      </c>
      <c r="AR62">
        <v>3.2357753623188406</v>
      </c>
      <c r="AS62">
        <v>2.301369313113292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619.66472811677988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87.47999999999999</v>
      </c>
      <c r="L63">
        <v>20.399999999999999</v>
      </c>
      <c r="M63">
        <v>0</v>
      </c>
      <c r="N63">
        <v>28.99</v>
      </c>
      <c r="O63">
        <v>24.34</v>
      </c>
      <c r="P63">
        <v>63.6</v>
      </c>
      <c r="Q63">
        <v>3.04</v>
      </c>
      <c r="R63">
        <v>5.51</v>
      </c>
      <c r="S63">
        <v>6.4474596297755022</v>
      </c>
      <c r="T63">
        <v>0</v>
      </c>
      <c r="U63">
        <v>318.14209702660412</v>
      </c>
      <c r="V63">
        <v>2.7900000000000005</v>
      </c>
      <c r="W63">
        <v>11.110000000000001</v>
      </c>
      <c r="X63">
        <v>36.21</v>
      </c>
      <c r="Y63">
        <v>0</v>
      </c>
      <c r="Z63">
        <v>1.5925799999999999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6.349487785657999</v>
      </c>
      <c r="AL63">
        <v>0.56886746987951819</v>
      </c>
      <c r="AM63">
        <v>3.8610052513128288</v>
      </c>
      <c r="AN63">
        <v>0</v>
      </c>
      <c r="AO63">
        <v>0</v>
      </c>
      <c r="AP63">
        <v>0</v>
      </c>
      <c r="AQ63">
        <v>0</v>
      </c>
      <c r="AR63">
        <v>1.3486630434782605</v>
      </c>
      <c r="AS63">
        <v>2.301369313113292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624.0815295198214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87.47999999999999</v>
      </c>
      <c r="L64">
        <v>20.399999999999999</v>
      </c>
      <c r="M64">
        <v>0</v>
      </c>
      <c r="N64">
        <v>28.99</v>
      </c>
      <c r="O64">
        <v>24.34</v>
      </c>
      <c r="P64">
        <v>63.6</v>
      </c>
      <c r="Q64">
        <v>3.04</v>
      </c>
      <c r="R64">
        <v>5.51</v>
      </c>
      <c r="S64">
        <v>6.4474596297755022</v>
      </c>
      <c r="T64">
        <v>0</v>
      </c>
      <c r="U64">
        <v>318.14209702660412</v>
      </c>
      <c r="V64">
        <v>2.7900000000000005</v>
      </c>
      <c r="W64">
        <v>11.110000000000001</v>
      </c>
      <c r="X64">
        <v>36.21</v>
      </c>
      <c r="Y64">
        <v>0</v>
      </c>
      <c r="Z64">
        <v>1.5925799999999999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6.349487785657999</v>
      </c>
      <c r="AL64">
        <v>0.56886746987951819</v>
      </c>
      <c r="AM64">
        <v>3.8610052513128288</v>
      </c>
      <c r="AN64">
        <v>0</v>
      </c>
      <c r="AO64">
        <v>0</v>
      </c>
      <c r="AP64">
        <v>0</v>
      </c>
      <c r="AQ64">
        <v>0</v>
      </c>
      <c r="AR64">
        <v>0.5384492753623189</v>
      </c>
      <c r="AS64">
        <v>2.301369313113292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623.2713157517054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87.47999999999999</v>
      </c>
      <c r="L65">
        <v>20.399999999999999</v>
      </c>
      <c r="M65">
        <v>0</v>
      </c>
      <c r="N65">
        <v>28.99</v>
      </c>
      <c r="O65">
        <v>24.34</v>
      </c>
      <c r="P65">
        <v>63.6</v>
      </c>
      <c r="Q65">
        <v>3.04</v>
      </c>
      <c r="R65">
        <v>5.51</v>
      </c>
      <c r="S65">
        <v>6.4474596297755022</v>
      </c>
      <c r="T65">
        <v>0</v>
      </c>
      <c r="U65">
        <v>318.14209702660412</v>
      </c>
      <c r="V65">
        <v>4.9925381485249245</v>
      </c>
      <c r="W65">
        <v>11.110000000000001</v>
      </c>
      <c r="X65">
        <v>36.21</v>
      </c>
      <c r="Y65">
        <v>0</v>
      </c>
      <c r="Z65">
        <v>1.5925799999999999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6.349487785657999</v>
      </c>
      <c r="AL65">
        <v>3.4055860585197939</v>
      </c>
      <c r="AM65">
        <v>3.8610052513128288</v>
      </c>
      <c r="AN65">
        <v>0</v>
      </c>
      <c r="AO65">
        <v>0</v>
      </c>
      <c r="AP65">
        <v>0</v>
      </c>
      <c r="AQ65">
        <v>0</v>
      </c>
      <c r="AR65">
        <v>1.8871123188405796</v>
      </c>
      <c r="AS65">
        <v>2.9567261373773421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630.31459235661305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87.47999999999999</v>
      </c>
      <c r="L66">
        <v>20.399999999999999</v>
      </c>
      <c r="M66">
        <v>0</v>
      </c>
      <c r="N66">
        <v>28.99</v>
      </c>
      <c r="O66">
        <v>24.34</v>
      </c>
      <c r="P66">
        <v>63.6</v>
      </c>
      <c r="Q66">
        <v>4.8739305891848268</v>
      </c>
      <c r="R66">
        <v>10.350000000000001</v>
      </c>
      <c r="S66">
        <v>6.71</v>
      </c>
      <c r="T66">
        <v>0</v>
      </c>
      <c r="U66">
        <v>318.14209702660412</v>
      </c>
      <c r="V66">
        <v>5.08</v>
      </c>
      <c r="W66">
        <v>11.110000000000001</v>
      </c>
      <c r="X66">
        <v>36.21</v>
      </c>
      <c r="Y66">
        <v>0</v>
      </c>
      <c r="Z66">
        <v>1.5925799999999999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6.349487785657999</v>
      </c>
      <c r="AL66">
        <v>17.020311531841656</v>
      </c>
      <c r="AM66">
        <v>3.8610052513128288</v>
      </c>
      <c r="AN66">
        <v>0</v>
      </c>
      <c r="AO66">
        <v>0</v>
      </c>
      <c r="AP66">
        <v>0</v>
      </c>
      <c r="AQ66">
        <v>0</v>
      </c>
      <c r="AR66">
        <v>1.8871123188405796</v>
      </c>
      <c r="AS66">
        <v>2.9567261373773421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650.95325064081942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87.47999999999999</v>
      </c>
      <c r="L67">
        <v>20.399999999999999</v>
      </c>
      <c r="M67">
        <v>0</v>
      </c>
      <c r="N67">
        <v>28.99</v>
      </c>
      <c r="O67">
        <v>24.34</v>
      </c>
      <c r="P67">
        <v>63.6</v>
      </c>
      <c r="Q67">
        <v>4.8739305891848268</v>
      </c>
      <c r="R67">
        <v>10.350000000000001</v>
      </c>
      <c r="S67">
        <v>6.71</v>
      </c>
      <c r="T67">
        <v>0</v>
      </c>
      <c r="U67">
        <v>318.14209702660412</v>
      </c>
      <c r="V67">
        <v>5.08</v>
      </c>
      <c r="W67">
        <v>11.110000000000001</v>
      </c>
      <c r="X67">
        <v>36.21</v>
      </c>
      <c r="Y67">
        <v>0</v>
      </c>
      <c r="Z67">
        <v>1.5925799999999999</v>
      </c>
      <c r="AA67">
        <v>0</v>
      </c>
      <c r="AB67">
        <v>0</v>
      </c>
      <c r="AC67">
        <v>0</v>
      </c>
      <c r="AD67">
        <v>1.9683005299015897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6.349487785657999</v>
      </c>
      <c r="AL67">
        <v>17.020311531841656</v>
      </c>
      <c r="AM67">
        <v>3.8610052513128288</v>
      </c>
      <c r="AN67">
        <v>0</v>
      </c>
      <c r="AO67">
        <v>0</v>
      </c>
      <c r="AP67">
        <v>0</v>
      </c>
      <c r="AQ67">
        <v>0</v>
      </c>
      <c r="AR67">
        <v>1.8871123188405796</v>
      </c>
      <c r="AS67">
        <v>2.9567261373773421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652.92155117072105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87.47999999999999</v>
      </c>
      <c r="L68">
        <v>20.079999999999998</v>
      </c>
      <c r="M68">
        <v>0</v>
      </c>
      <c r="N68">
        <v>28.99</v>
      </c>
      <c r="O68">
        <v>24.34</v>
      </c>
      <c r="P68">
        <v>63.6</v>
      </c>
      <c r="Q68">
        <v>4.8739305891848268</v>
      </c>
      <c r="R68">
        <v>10.350000000000001</v>
      </c>
      <c r="S68">
        <v>6.71</v>
      </c>
      <c r="T68">
        <v>0</v>
      </c>
      <c r="U68">
        <v>318.14209702660412</v>
      </c>
      <c r="V68">
        <v>5.08</v>
      </c>
      <c r="W68">
        <v>11.110000000000001</v>
      </c>
      <c r="X68">
        <v>36.21</v>
      </c>
      <c r="Y68">
        <v>0</v>
      </c>
      <c r="Z68">
        <v>1.5925799999999999</v>
      </c>
      <c r="AA68">
        <v>0</v>
      </c>
      <c r="AB68">
        <v>0</v>
      </c>
      <c r="AC68">
        <v>0</v>
      </c>
      <c r="AD68">
        <v>4.4597880393641178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6.349487785657999</v>
      </c>
      <c r="AL68">
        <v>17.020311531841656</v>
      </c>
      <c r="AM68">
        <v>3.8610052513128288</v>
      </c>
      <c r="AN68">
        <v>0</v>
      </c>
      <c r="AO68">
        <v>0</v>
      </c>
      <c r="AP68">
        <v>0</v>
      </c>
      <c r="AQ68">
        <v>0</v>
      </c>
      <c r="AR68">
        <v>1.8871123188405796</v>
      </c>
      <c r="AS68">
        <v>2.9567261373773421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655.09303868018344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86.33</v>
      </c>
      <c r="L69">
        <v>40.29</v>
      </c>
      <c r="M69">
        <v>0</v>
      </c>
      <c r="N69">
        <v>28.99</v>
      </c>
      <c r="O69">
        <v>24.34</v>
      </c>
      <c r="P69">
        <v>63.6</v>
      </c>
      <c r="Q69">
        <v>4.8725364583333342</v>
      </c>
      <c r="R69">
        <v>10.347460745829245</v>
      </c>
      <c r="S69">
        <v>6.45</v>
      </c>
      <c r="T69">
        <v>0</v>
      </c>
      <c r="U69">
        <v>318.14209702660412</v>
      </c>
      <c r="V69">
        <v>5.08</v>
      </c>
      <c r="W69">
        <v>11.110000000000001</v>
      </c>
      <c r="X69">
        <v>36.21</v>
      </c>
      <c r="Y69">
        <v>0</v>
      </c>
      <c r="Z69">
        <v>1.5925799999999999</v>
      </c>
      <c r="AA69">
        <v>0</v>
      </c>
      <c r="AB69">
        <v>0</v>
      </c>
      <c r="AC69">
        <v>0</v>
      </c>
      <c r="AD69">
        <v>6.6922218016654051</v>
      </c>
      <c r="AE69">
        <v>0</v>
      </c>
      <c r="AF69">
        <v>0</v>
      </c>
      <c r="AG69">
        <v>0</v>
      </c>
      <c r="AH69">
        <v>4.6253784582893349</v>
      </c>
      <c r="AI69">
        <v>0</v>
      </c>
      <c r="AJ69">
        <v>0</v>
      </c>
      <c r="AK69">
        <v>6.349487785657999</v>
      </c>
      <c r="AL69">
        <v>17.020311531841656</v>
      </c>
      <c r="AM69">
        <v>3.8610052513128288</v>
      </c>
      <c r="AN69">
        <v>0</v>
      </c>
      <c r="AO69">
        <v>0</v>
      </c>
      <c r="AP69">
        <v>0</v>
      </c>
      <c r="AQ69">
        <v>0</v>
      </c>
      <c r="AR69">
        <v>1.8871123188405796</v>
      </c>
      <c r="AS69">
        <v>2.9567261373773421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680.74691751575187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142.17999999999998</v>
      </c>
      <c r="L70">
        <v>40.270000000000003</v>
      </c>
      <c r="M70">
        <v>0</v>
      </c>
      <c r="N70">
        <v>28.99</v>
      </c>
      <c r="O70">
        <v>24.34</v>
      </c>
      <c r="P70">
        <v>63.6</v>
      </c>
      <c r="Q70">
        <v>4.8725364583333342</v>
      </c>
      <c r="R70">
        <v>10.347460745829245</v>
      </c>
      <c r="S70">
        <v>6.45</v>
      </c>
      <c r="T70">
        <v>0</v>
      </c>
      <c r="U70">
        <v>318.14209702660412</v>
      </c>
      <c r="V70">
        <v>5.08</v>
      </c>
      <c r="W70">
        <v>11.110000000000001</v>
      </c>
      <c r="X70">
        <v>36.21</v>
      </c>
      <c r="Y70">
        <v>0</v>
      </c>
      <c r="Z70">
        <v>1.5925799999999999</v>
      </c>
      <c r="AA70">
        <v>3.4313373183309896</v>
      </c>
      <c r="AB70">
        <v>0</v>
      </c>
      <c r="AC70">
        <v>0</v>
      </c>
      <c r="AD70">
        <v>6.6922218016654051</v>
      </c>
      <c r="AE70">
        <v>0</v>
      </c>
      <c r="AF70">
        <v>0</v>
      </c>
      <c r="AG70">
        <v>0</v>
      </c>
      <c r="AH70">
        <v>10.175324604012673</v>
      </c>
      <c r="AI70">
        <v>0</v>
      </c>
      <c r="AJ70">
        <v>0</v>
      </c>
      <c r="AK70">
        <v>6.349487785657999</v>
      </c>
      <c r="AL70">
        <v>17.020311531841656</v>
      </c>
      <c r="AM70">
        <v>3.8610052513128288</v>
      </c>
      <c r="AN70">
        <v>0</v>
      </c>
      <c r="AO70">
        <v>0</v>
      </c>
      <c r="AP70">
        <v>0</v>
      </c>
      <c r="AQ70">
        <v>0</v>
      </c>
      <c r="AR70">
        <v>1.8871123188405796</v>
      </c>
      <c r="AS70">
        <v>2.9567261373773421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745.5582009798062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125.02</v>
      </c>
      <c r="L71">
        <v>40.270000000000003</v>
      </c>
      <c r="M71">
        <v>0</v>
      </c>
      <c r="N71">
        <v>28.99</v>
      </c>
      <c r="O71">
        <v>24.34</v>
      </c>
      <c r="P71">
        <v>63.6</v>
      </c>
      <c r="Q71">
        <v>4.8725364583333342</v>
      </c>
      <c r="R71">
        <v>10.347460745829245</v>
      </c>
      <c r="S71">
        <v>6.45</v>
      </c>
      <c r="T71">
        <v>0</v>
      </c>
      <c r="U71">
        <v>318.14209702660412</v>
      </c>
      <c r="V71">
        <v>5.08</v>
      </c>
      <c r="W71">
        <v>11.110000000000001</v>
      </c>
      <c r="X71">
        <v>36.21</v>
      </c>
      <c r="Y71">
        <v>0</v>
      </c>
      <c r="Z71">
        <v>1.5925799999999999</v>
      </c>
      <c r="AA71">
        <v>3.4313373183309896</v>
      </c>
      <c r="AB71">
        <v>0.97795198799699945</v>
      </c>
      <c r="AC71">
        <v>0</v>
      </c>
      <c r="AD71">
        <v>6.6922218016654051</v>
      </c>
      <c r="AE71">
        <v>4.0229523088569268</v>
      </c>
      <c r="AF71">
        <v>0</v>
      </c>
      <c r="AG71">
        <v>0</v>
      </c>
      <c r="AH71">
        <v>15.262986906019007</v>
      </c>
      <c r="AI71">
        <v>0</v>
      </c>
      <c r="AJ71">
        <v>0</v>
      </c>
      <c r="AK71">
        <v>6.349487785657999</v>
      </c>
      <c r="AL71">
        <v>1.9859569707401037</v>
      </c>
      <c r="AM71">
        <v>3.8610052513128288</v>
      </c>
      <c r="AN71">
        <v>0</v>
      </c>
      <c r="AO71">
        <v>0</v>
      </c>
      <c r="AP71">
        <v>0</v>
      </c>
      <c r="AQ71">
        <v>0</v>
      </c>
      <c r="AR71">
        <v>1.0768985507246378</v>
      </c>
      <c r="AS71">
        <v>3.6120829616413919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723.29755607371294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125.02</v>
      </c>
      <c r="L72">
        <v>40.270000000000003</v>
      </c>
      <c r="M72">
        <v>0</v>
      </c>
      <c r="N72">
        <v>28.99</v>
      </c>
      <c r="O72">
        <v>24.34</v>
      </c>
      <c r="P72">
        <v>63.6</v>
      </c>
      <c r="Q72">
        <v>4.8725364583333342</v>
      </c>
      <c r="R72">
        <v>10.347460745829245</v>
      </c>
      <c r="S72">
        <v>6.45</v>
      </c>
      <c r="T72">
        <v>0</v>
      </c>
      <c r="U72">
        <v>318.14209702660412</v>
      </c>
      <c r="V72">
        <v>5.08</v>
      </c>
      <c r="W72">
        <v>11.110000000000001</v>
      </c>
      <c r="X72">
        <v>36.21</v>
      </c>
      <c r="Y72">
        <v>0</v>
      </c>
      <c r="Z72">
        <v>1.5925799999999999</v>
      </c>
      <c r="AA72">
        <v>6.8601347866854212</v>
      </c>
      <c r="AB72">
        <v>3.2158109527381851</v>
      </c>
      <c r="AC72">
        <v>2.3644212344903406</v>
      </c>
      <c r="AD72">
        <v>6.6922218016654051</v>
      </c>
      <c r="AE72">
        <v>8.0459046177138536</v>
      </c>
      <c r="AF72">
        <v>0</v>
      </c>
      <c r="AG72">
        <v>0</v>
      </c>
      <c r="AH72">
        <v>20.348109186906019</v>
      </c>
      <c r="AI72">
        <v>0</v>
      </c>
      <c r="AJ72">
        <v>0</v>
      </c>
      <c r="AK72">
        <v>6.349487785657999</v>
      </c>
      <c r="AL72">
        <v>1.9859569707401037</v>
      </c>
      <c r="AM72">
        <v>3.8610052513128288</v>
      </c>
      <c r="AN72">
        <v>0</v>
      </c>
      <c r="AO72">
        <v>0</v>
      </c>
      <c r="AP72">
        <v>0</v>
      </c>
      <c r="AQ72">
        <v>0</v>
      </c>
      <c r="AR72">
        <v>1.0768985507246378</v>
      </c>
      <c r="AS72">
        <v>3.6120829616413919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740.43670833104284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132.04</v>
      </c>
      <c r="L73">
        <v>40.270000000000003</v>
      </c>
      <c r="M73">
        <v>0</v>
      </c>
      <c r="N73">
        <v>28.99</v>
      </c>
      <c r="O73">
        <v>24.34</v>
      </c>
      <c r="P73">
        <v>63.6</v>
      </c>
      <c r="Q73">
        <v>4.8725364583333342</v>
      </c>
      <c r="R73">
        <v>10.347460745829245</v>
      </c>
      <c r="S73">
        <v>6.45</v>
      </c>
      <c r="T73">
        <v>0</v>
      </c>
      <c r="U73">
        <v>318.14209702660412</v>
      </c>
      <c r="V73">
        <v>5.08</v>
      </c>
      <c r="W73">
        <v>11.110000000000001</v>
      </c>
      <c r="X73">
        <v>36.21</v>
      </c>
      <c r="Y73">
        <v>0</v>
      </c>
      <c r="Z73">
        <v>4.7751999999999999</v>
      </c>
      <c r="AA73">
        <v>6.8601347866854212</v>
      </c>
      <c r="AB73">
        <v>9.6474328582145539</v>
      </c>
      <c r="AC73">
        <v>7.0958033610805709</v>
      </c>
      <c r="AD73">
        <v>6.6922218016654051</v>
      </c>
      <c r="AE73">
        <v>12.068856926570779</v>
      </c>
      <c r="AF73">
        <v>0</v>
      </c>
      <c r="AG73">
        <v>0</v>
      </c>
      <c r="AH73">
        <v>28.554917423442447</v>
      </c>
      <c r="AI73">
        <v>0</v>
      </c>
      <c r="AJ73">
        <v>0</v>
      </c>
      <c r="AK73">
        <v>6.349487785657999</v>
      </c>
      <c r="AL73">
        <v>1.9859569707401037</v>
      </c>
      <c r="AM73">
        <v>3.8610052513128288</v>
      </c>
      <c r="AN73">
        <v>0</v>
      </c>
      <c r="AO73">
        <v>0</v>
      </c>
      <c r="AP73">
        <v>0</v>
      </c>
      <c r="AQ73">
        <v>0</v>
      </c>
      <c r="AR73">
        <v>1.0768985507246378</v>
      </c>
      <c r="AS73">
        <v>3.6120829616413919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774.03209290850282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119.98</v>
      </c>
      <c r="L74">
        <v>40.270000000000003</v>
      </c>
      <c r="M74">
        <v>0</v>
      </c>
      <c r="N74">
        <v>28.99</v>
      </c>
      <c r="O74">
        <v>24.34</v>
      </c>
      <c r="P74">
        <v>63.6</v>
      </c>
      <c r="Q74">
        <v>4.8725364583333342</v>
      </c>
      <c r="R74">
        <v>10.347460745829245</v>
      </c>
      <c r="S74">
        <v>6.45</v>
      </c>
      <c r="T74">
        <v>0</v>
      </c>
      <c r="U74">
        <v>318.14209702660412</v>
      </c>
      <c r="V74">
        <v>5.08</v>
      </c>
      <c r="W74">
        <v>11.110000000000001</v>
      </c>
      <c r="X74">
        <v>36.21</v>
      </c>
      <c r="Y74">
        <v>0</v>
      </c>
      <c r="Z74">
        <v>4.7751999999999999</v>
      </c>
      <c r="AA74">
        <v>6.8601347866854212</v>
      </c>
      <c r="AB74">
        <v>9.6474328582145539</v>
      </c>
      <c r="AC74">
        <v>7.0958033610805709</v>
      </c>
      <c r="AD74">
        <v>6.6922218016654051</v>
      </c>
      <c r="AE74">
        <v>12.068856926570779</v>
      </c>
      <c r="AF74">
        <v>0</v>
      </c>
      <c r="AG74">
        <v>0</v>
      </c>
      <c r="AH74">
        <v>28.554917423442447</v>
      </c>
      <c r="AI74">
        <v>0</v>
      </c>
      <c r="AJ74">
        <v>0</v>
      </c>
      <c r="AK74">
        <v>6.349487785657999</v>
      </c>
      <c r="AL74">
        <v>1.9859569707401037</v>
      </c>
      <c r="AM74">
        <v>3.8610052513128288</v>
      </c>
      <c r="AN74">
        <v>0</v>
      </c>
      <c r="AO74">
        <v>0</v>
      </c>
      <c r="AP74">
        <v>0</v>
      </c>
      <c r="AQ74">
        <v>0</v>
      </c>
      <c r="AR74">
        <v>1.0768985507246378</v>
      </c>
      <c r="AS74">
        <v>3.6120829616413919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761.97209290850287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137.72</v>
      </c>
      <c r="L75">
        <v>41.73</v>
      </c>
      <c r="M75">
        <v>0</v>
      </c>
      <c r="N75">
        <v>28.99</v>
      </c>
      <c r="O75">
        <v>24.34</v>
      </c>
      <c r="P75">
        <v>65.02515749497357</v>
      </c>
      <c r="Q75">
        <v>4.8725364583333342</v>
      </c>
      <c r="R75">
        <v>10.347460745829245</v>
      </c>
      <c r="S75">
        <v>6.45</v>
      </c>
      <c r="T75">
        <v>0</v>
      </c>
      <c r="U75">
        <v>318.14209702660412</v>
      </c>
      <c r="V75">
        <v>5.08</v>
      </c>
      <c r="W75">
        <v>11.110000000000001</v>
      </c>
      <c r="X75">
        <v>36.21</v>
      </c>
      <c r="Y75">
        <v>0</v>
      </c>
      <c r="Z75">
        <v>4.7751999999999999</v>
      </c>
      <c r="AA75">
        <v>6.8601347866854212</v>
      </c>
      <c r="AB75">
        <v>9.6474328582145539</v>
      </c>
      <c r="AC75">
        <v>7.0958033610805709</v>
      </c>
      <c r="AD75">
        <v>6.6922218016654051</v>
      </c>
      <c r="AE75">
        <v>12.068856926570779</v>
      </c>
      <c r="AF75">
        <v>0</v>
      </c>
      <c r="AG75">
        <v>0</v>
      </c>
      <c r="AH75">
        <v>28.554917423442447</v>
      </c>
      <c r="AI75">
        <v>0</v>
      </c>
      <c r="AJ75">
        <v>0</v>
      </c>
      <c r="AK75">
        <v>6.349487785657999</v>
      </c>
      <c r="AL75">
        <v>1.9859569707401037</v>
      </c>
      <c r="AM75">
        <v>3.8610052513128288</v>
      </c>
      <c r="AN75">
        <v>0</v>
      </c>
      <c r="AO75">
        <v>0</v>
      </c>
      <c r="AP75">
        <v>0</v>
      </c>
      <c r="AQ75">
        <v>0</v>
      </c>
      <c r="AR75">
        <v>1.0768985507246378</v>
      </c>
      <c r="AS75">
        <v>3.6120829616413919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782.59725040347644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137.72</v>
      </c>
      <c r="L76">
        <v>41.73</v>
      </c>
      <c r="M76">
        <v>0</v>
      </c>
      <c r="N76">
        <v>28.99</v>
      </c>
      <c r="O76">
        <v>24.34</v>
      </c>
      <c r="P76">
        <v>65.02515749497357</v>
      </c>
      <c r="Q76">
        <v>4.8725364583333342</v>
      </c>
      <c r="R76">
        <v>10.347460745829245</v>
      </c>
      <c r="S76">
        <v>6.45</v>
      </c>
      <c r="T76">
        <v>0</v>
      </c>
      <c r="U76">
        <v>318.14209702660412</v>
      </c>
      <c r="V76">
        <v>5.08</v>
      </c>
      <c r="W76">
        <v>11.110000000000001</v>
      </c>
      <c r="X76">
        <v>36.21</v>
      </c>
      <c r="Y76">
        <v>0</v>
      </c>
      <c r="Z76">
        <v>4.7751999999999999</v>
      </c>
      <c r="AA76">
        <v>6.8601347866854212</v>
      </c>
      <c r="AB76">
        <v>9.6474328582145539</v>
      </c>
      <c r="AC76">
        <v>7.0958033610805709</v>
      </c>
      <c r="AD76">
        <v>6.6922218016654051</v>
      </c>
      <c r="AE76">
        <v>12.068856926570779</v>
      </c>
      <c r="AF76">
        <v>0</v>
      </c>
      <c r="AG76">
        <v>0</v>
      </c>
      <c r="AH76">
        <v>28.554917423442447</v>
      </c>
      <c r="AI76">
        <v>0</v>
      </c>
      <c r="AJ76">
        <v>0</v>
      </c>
      <c r="AK76">
        <v>6.349487785657999</v>
      </c>
      <c r="AL76">
        <v>1.9859569707401037</v>
      </c>
      <c r="AM76">
        <v>3.8610052513128288</v>
      </c>
      <c r="AN76">
        <v>0</v>
      </c>
      <c r="AO76">
        <v>0</v>
      </c>
      <c r="AP76">
        <v>0</v>
      </c>
      <c r="AQ76">
        <v>0</v>
      </c>
      <c r="AR76">
        <v>1.0768985507246378</v>
      </c>
      <c r="AS76">
        <v>3.6120829616413919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782.59725040347644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137.72</v>
      </c>
      <c r="L77">
        <v>41.73</v>
      </c>
      <c r="M77">
        <v>0</v>
      </c>
      <c r="N77">
        <v>28.99</v>
      </c>
      <c r="O77">
        <v>24.34</v>
      </c>
      <c r="P77">
        <v>65.02515749497357</v>
      </c>
      <c r="Q77">
        <v>4.8725364583333342</v>
      </c>
      <c r="R77">
        <v>10.347460745829245</v>
      </c>
      <c r="S77">
        <v>6.45</v>
      </c>
      <c r="T77">
        <v>0</v>
      </c>
      <c r="U77">
        <v>318.14209702660412</v>
      </c>
      <c r="V77">
        <v>5.08</v>
      </c>
      <c r="W77">
        <v>11.110000000000001</v>
      </c>
      <c r="X77">
        <v>36.21</v>
      </c>
      <c r="Y77">
        <v>0</v>
      </c>
      <c r="Z77">
        <v>4.7751999999999999</v>
      </c>
      <c r="AA77">
        <v>6.8601347866854212</v>
      </c>
      <c r="AB77">
        <v>9.6474328582145539</v>
      </c>
      <c r="AC77">
        <v>7.0958033610805709</v>
      </c>
      <c r="AD77">
        <v>6.6922218016654051</v>
      </c>
      <c r="AE77">
        <v>12.068856926570779</v>
      </c>
      <c r="AF77">
        <v>0</v>
      </c>
      <c r="AG77">
        <v>0</v>
      </c>
      <c r="AH77">
        <v>28.554917423442447</v>
      </c>
      <c r="AI77">
        <v>0</v>
      </c>
      <c r="AJ77">
        <v>0</v>
      </c>
      <c r="AK77">
        <v>6.349487785657999</v>
      </c>
      <c r="AL77">
        <v>1.9859569707401037</v>
      </c>
      <c r="AM77">
        <v>3.8610052513128288</v>
      </c>
      <c r="AN77">
        <v>0</v>
      </c>
      <c r="AO77">
        <v>0</v>
      </c>
      <c r="AP77">
        <v>0</v>
      </c>
      <c r="AQ77">
        <v>0</v>
      </c>
      <c r="AR77">
        <v>1.0768985507246378</v>
      </c>
      <c r="AS77">
        <v>5.9109121320249782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784.89607957386011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137.72</v>
      </c>
      <c r="L78">
        <v>41.73</v>
      </c>
      <c r="M78">
        <v>0</v>
      </c>
      <c r="N78">
        <v>28.99</v>
      </c>
      <c r="O78">
        <v>24.34</v>
      </c>
      <c r="P78">
        <v>65.02515749497357</v>
      </c>
      <c r="Q78">
        <v>4.8725364583333342</v>
      </c>
      <c r="R78">
        <v>10.347460745829245</v>
      </c>
      <c r="S78">
        <v>6.45</v>
      </c>
      <c r="T78">
        <v>0</v>
      </c>
      <c r="U78">
        <v>318.14209702660412</v>
      </c>
      <c r="V78">
        <v>5.08</v>
      </c>
      <c r="W78">
        <v>11.110000000000001</v>
      </c>
      <c r="X78">
        <v>36.21</v>
      </c>
      <c r="Y78">
        <v>0</v>
      </c>
      <c r="Z78">
        <v>4.7751999999999999</v>
      </c>
      <c r="AA78">
        <v>6.8601347866854212</v>
      </c>
      <c r="AB78">
        <v>9.6474328582145539</v>
      </c>
      <c r="AC78">
        <v>7.0958033610805709</v>
      </c>
      <c r="AD78">
        <v>6.6922218016654051</v>
      </c>
      <c r="AE78">
        <v>12.068856926570779</v>
      </c>
      <c r="AF78">
        <v>0</v>
      </c>
      <c r="AG78">
        <v>0</v>
      </c>
      <c r="AH78">
        <v>28.554917423442447</v>
      </c>
      <c r="AI78">
        <v>0</v>
      </c>
      <c r="AJ78">
        <v>0</v>
      </c>
      <c r="AK78">
        <v>6.349487785657999</v>
      </c>
      <c r="AL78">
        <v>1.9859569707401037</v>
      </c>
      <c r="AM78">
        <v>3.8610052513128288</v>
      </c>
      <c r="AN78">
        <v>0</v>
      </c>
      <c r="AO78">
        <v>0</v>
      </c>
      <c r="AP78">
        <v>0</v>
      </c>
      <c r="AQ78">
        <v>0</v>
      </c>
      <c r="AR78">
        <v>1.0768985507246378</v>
      </c>
      <c r="AS78">
        <v>5.9109121320249782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784.89607957386011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157.80759696060667</v>
      </c>
      <c r="L79">
        <v>41.73</v>
      </c>
      <c r="M79">
        <v>0</v>
      </c>
      <c r="N79">
        <v>28.99</v>
      </c>
      <c r="O79">
        <v>24.34</v>
      </c>
      <c r="P79">
        <v>65.02515749497357</v>
      </c>
      <c r="Q79">
        <v>4.8725364583333342</v>
      </c>
      <c r="R79">
        <v>10.347460745829245</v>
      </c>
      <c r="S79">
        <v>6.45</v>
      </c>
      <c r="T79">
        <v>0</v>
      </c>
      <c r="U79">
        <v>318.14209702660412</v>
      </c>
      <c r="V79">
        <v>5.08</v>
      </c>
      <c r="W79">
        <v>11.110000000000001</v>
      </c>
      <c r="X79">
        <v>36.21</v>
      </c>
      <c r="Y79">
        <v>0</v>
      </c>
      <c r="Z79">
        <v>0.53593999999999997</v>
      </c>
      <c r="AA79">
        <v>6.8601347866854212</v>
      </c>
      <c r="AB79">
        <v>9.6474328582145539</v>
      </c>
      <c r="AC79">
        <v>0.46729700015705977</v>
      </c>
      <c r="AD79">
        <v>6.6922218016654051</v>
      </c>
      <c r="AE79">
        <v>8.0459046177138536</v>
      </c>
      <c r="AF79">
        <v>0</v>
      </c>
      <c r="AG79">
        <v>0</v>
      </c>
      <c r="AH79">
        <v>18.036689968321017</v>
      </c>
      <c r="AI79">
        <v>0.93205891594658308</v>
      </c>
      <c r="AJ79">
        <v>0</v>
      </c>
      <c r="AK79">
        <v>6.349487785657999</v>
      </c>
      <c r="AL79">
        <v>1.9859569707401037</v>
      </c>
      <c r="AM79">
        <v>3.8610052513128288</v>
      </c>
      <c r="AN79">
        <v>0</v>
      </c>
      <c r="AO79">
        <v>0</v>
      </c>
      <c r="AP79">
        <v>0</v>
      </c>
      <c r="AQ79">
        <v>0</v>
      </c>
      <c r="AR79">
        <v>1.0768985507246378</v>
      </c>
      <c r="AS79">
        <v>5.9109121320249782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780.50678932551136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157.80759696060667</v>
      </c>
      <c r="L80">
        <v>41.73</v>
      </c>
      <c r="M80">
        <v>0</v>
      </c>
      <c r="N80">
        <v>28.99</v>
      </c>
      <c r="O80">
        <v>24.34</v>
      </c>
      <c r="P80">
        <v>65.02515749497357</v>
      </c>
      <c r="Q80">
        <v>4.8725364583333342</v>
      </c>
      <c r="R80">
        <v>10.347460745829245</v>
      </c>
      <c r="S80">
        <v>6.45</v>
      </c>
      <c r="T80">
        <v>0</v>
      </c>
      <c r="U80">
        <v>318.14209702660412</v>
      </c>
      <c r="V80">
        <v>5.08</v>
      </c>
      <c r="W80">
        <v>11.110000000000001</v>
      </c>
      <c r="X80">
        <v>36.21</v>
      </c>
      <c r="Y80">
        <v>0</v>
      </c>
      <c r="Z80">
        <v>0</v>
      </c>
      <c r="AA80">
        <v>3.4313373183309896</v>
      </c>
      <c r="AB80">
        <v>3.2158109527381851</v>
      </c>
      <c r="AC80">
        <v>0</v>
      </c>
      <c r="AD80">
        <v>4.4623277819833458</v>
      </c>
      <c r="AE80">
        <v>4.0229523088569268</v>
      </c>
      <c r="AF80">
        <v>0</v>
      </c>
      <c r="AG80">
        <v>0</v>
      </c>
      <c r="AH80">
        <v>14.798163041182681</v>
      </c>
      <c r="AI80">
        <v>4.0380754124116267</v>
      </c>
      <c r="AJ80">
        <v>0</v>
      </c>
      <c r="AK80">
        <v>6.349487785657999</v>
      </c>
      <c r="AL80">
        <v>1.9859569707401037</v>
      </c>
      <c r="AM80">
        <v>3.8610052513128288</v>
      </c>
      <c r="AN80">
        <v>0</v>
      </c>
      <c r="AO80">
        <v>0</v>
      </c>
      <c r="AP80">
        <v>0</v>
      </c>
      <c r="AQ80">
        <v>0</v>
      </c>
      <c r="AR80">
        <v>6.466471014492754</v>
      </c>
      <c r="AS80">
        <v>5.9109121320249782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768.64734865607943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157.80759696060667</v>
      </c>
      <c r="L81">
        <v>41.73</v>
      </c>
      <c r="M81">
        <v>0</v>
      </c>
      <c r="N81">
        <v>28.99</v>
      </c>
      <c r="O81">
        <v>24.34</v>
      </c>
      <c r="P81">
        <v>63.600000000000016</v>
      </c>
      <c r="Q81">
        <v>5.0200000000000005</v>
      </c>
      <c r="R81">
        <v>10.347460745829245</v>
      </c>
      <c r="S81">
        <v>6.45</v>
      </c>
      <c r="T81">
        <v>0</v>
      </c>
      <c r="U81">
        <v>318.14209702660412</v>
      </c>
      <c r="V81">
        <v>5.08</v>
      </c>
      <c r="W81">
        <v>11.110000000000001</v>
      </c>
      <c r="X81">
        <v>36.21</v>
      </c>
      <c r="Y81">
        <v>0</v>
      </c>
      <c r="Z81">
        <v>0</v>
      </c>
      <c r="AA81">
        <v>3.4313373183309896</v>
      </c>
      <c r="AB81">
        <v>0</v>
      </c>
      <c r="AC81">
        <v>0</v>
      </c>
      <c r="AD81">
        <v>1.9327441332323998</v>
      </c>
      <c r="AE81">
        <v>4.0229523088569268</v>
      </c>
      <c r="AF81">
        <v>0</v>
      </c>
      <c r="AG81">
        <v>0</v>
      </c>
      <c r="AH81">
        <v>10.175324604012673</v>
      </c>
      <c r="AI81">
        <v>4.0380754124116267</v>
      </c>
      <c r="AJ81">
        <v>0</v>
      </c>
      <c r="AK81">
        <v>6.349487785657999</v>
      </c>
      <c r="AL81">
        <v>1.9859569707401037</v>
      </c>
      <c r="AM81">
        <v>3.8610052513128288</v>
      </c>
      <c r="AN81">
        <v>0</v>
      </c>
      <c r="AO81">
        <v>0</v>
      </c>
      <c r="AP81">
        <v>0</v>
      </c>
      <c r="AQ81">
        <v>0</v>
      </c>
      <c r="AR81">
        <v>6.466471014492754</v>
      </c>
      <c r="AS81">
        <v>5.9109121320249782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757.00142166411331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157.80759696060667</v>
      </c>
      <c r="L82">
        <v>41.73</v>
      </c>
      <c r="M82">
        <v>0</v>
      </c>
      <c r="N82">
        <v>28.99</v>
      </c>
      <c r="O82">
        <v>24.34</v>
      </c>
      <c r="P82">
        <v>63.600000000000016</v>
      </c>
      <c r="Q82">
        <v>5.0200000000000005</v>
      </c>
      <c r="R82">
        <v>10.347460745829245</v>
      </c>
      <c r="S82">
        <v>6.45</v>
      </c>
      <c r="T82">
        <v>0</v>
      </c>
      <c r="U82">
        <v>318.14209702660412</v>
      </c>
      <c r="V82">
        <v>5.08</v>
      </c>
      <c r="W82">
        <v>11.110000000000001</v>
      </c>
      <c r="X82">
        <v>36.21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4.0229523088569268</v>
      </c>
      <c r="AF82">
        <v>0</v>
      </c>
      <c r="AG82">
        <v>0</v>
      </c>
      <c r="AH82">
        <v>4.996221541710665</v>
      </c>
      <c r="AI82">
        <v>4.0380754124116267</v>
      </c>
      <c r="AJ82">
        <v>0</v>
      </c>
      <c r="AK82">
        <v>6.349487785657999</v>
      </c>
      <c r="AL82">
        <v>1.9859569707401037</v>
      </c>
      <c r="AM82">
        <v>3.8610052513128288</v>
      </c>
      <c r="AN82">
        <v>0</v>
      </c>
      <c r="AO82">
        <v>0</v>
      </c>
      <c r="AP82">
        <v>0</v>
      </c>
      <c r="AQ82">
        <v>0</v>
      </c>
      <c r="AR82">
        <v>6.466471014492754</v>
      </c>
      <c r="AS82">
        <v>5.9109121320249782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746.4582371502479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123.91000000000003</v>
      </c>
      <c r="L83">
        <v>41.73</v>
      </c>
      <c r="M83">
        <v>0</v>
      </c>
      <c r="N83">
        <v>28.99</v>
      </c>
      <c r="O83">
        <v>24.34</v>
      </c>
      <c r="P83">
        <v>63.600000000000016</v>
      </c>
      <c r="Q83">
        <v>5.0200000000000005</v>
      </c>
      <c r="R83">
        <v>10.347460745829245</v>
      </c>
      <c r="S83">
        <v>6.45</v>
      </c>
      <c r="T83">
        <v>0</v>
      </c>
      <c r="U83">
        <v>318.14209702660412</v>
      </c>
      <c r="V83">
        <v>5.08</v>
      </c>
      <c r="W83">
        <v>11.110000000000001</v>
      </c>
      <c r="X83">
        <v>36.21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4.0229523088569268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6.349487785657999</v>
      </c>
      <c r="AL83">
        <v>1.9859569707401037</v>
      </c>
      <c r="AM83">
        <v>3.8610052513128288</v>
      </c>
      <c r="AN83">
        <v>0</v>
      </c>
      <c r="AO83">
        <v>0</v>
      </c>
      <c r="AP83">
        <v>0</v>
      </c>
      <c r="AQ83">
        <v>0</v>
      </c>
      <c r="AR83">
        <v>5.1203478260869568</v>
      </c>
      <c r="AS83">
        <v>3.9423015165031221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704.24968484400301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108.49197527492534</v>
      </c>
      <c r="L84">
        <v>43.41</v>
      </c>
      <c r="M84">
        <v>0</v>
      </c>
      <c r="N84">
        <v>28.99</v>
      </c>
      <c r="O84">
        <v>24.34</v>
      </c>
      <c r="P84">
        <v>63.600000000000016</v>
      </c>
      <c r="Q84">
        <v>5.0200000000000005</v>
      </c>
      <c r="R84">
        <v>10.347460745829245</v>
      </c>
      <c r="S84">
        <v>6.45</v>
      </c>
      <c r="T84">
        <v>0</v>
      </c>
      <c r="U84">
        <v>318.14209702660412</v>
      </c>
      <c r="V84">
        <v>5.08</v>
      </c>
      <c r="W84">
        <v>11.110000000000001</v>
      </c>
      <c r="X84">
        <v>36.21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4.0229523088569268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6.349487785657999</v>
      </c>
      <c r="AL84">
        <v>1.9859569707401037</v>
      </c>
      <c r="AM84">
        <v>3.8610052513128288</v>
      </c>
      <c r="AN84">
        <v>0</v>
      </c>
      <c r="AO84">
        <v>0</v>
      </c>
      <c r="AP84">
        <v>0</v>
      </c>
      <c r="AQ84">
        <v>0</v>
      </c>
      <c r="AR84">
        <v>5.1203478260869568</v>
      </c>
      <c r="AS84">
        <v>3.9423015165031221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690.51166011892826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103.66</v>
      </c>
      <c r="L85">
        <v>43.41</v>
      </c>
      <c r="M85">
        <v>0</v>
      </c>
      <c r="N85">
        <v>28.99</v>
      </c>
      <c r="O85">
        <v>24.34</v>
      </c>
      <c r="P85">
        <v>66.540000000000006</v>
      </c>
      <c r="Q85">
        <v>5.0200000000000005</v>
      </c>
      <c r="R85">
        <v>10.347460745829245</v>
      </c>
      <c r="S85">
        <v>6.45</v>
      </c>
      <c r="T85">
        <v>0</v>
      </c>
      <c r="U85">
        <v>318.14209702660412</v>
      </c>
      <c r="V85">
        <v>5.08</v>
      </c>
      <c r="W85">
        <v>11.110000000000001</v>
      </c>
      <c r="X85">
        <v>36.21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4.0229523088569268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6.349487785657999</v>
      </c>
      <c r="AL85">
        <v>3.2608296041308096</v>
      </c>
      <c r="AM85">
        <v>3.8610052513128288</v>
      </c>
      <c r="AN85">
        <v>0</v>
      </c>
      <c r="AO85">
        <v>0</v>
      </c>
      <c r="AP85">
        <v>0</v>
      </c>
      <c r="AQ85">
        <v>0</v>
      </c>
      <c r="AR85">
        <v>5.1203478260869568</v>
      </c>
      <c r="AS85">
        <v>3.9423015165031221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689.89455747739362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87.478165306935679</v>
      </c>
      <c r="L86">
        <v>43.41</v>
      </c>
      <c r="M86">
        <v>0</v>
      </c>
      <c r="N86">
        <v>28.99</v>
      </c>
      <c r="O86">
        <v>24.34</v>
      </c>
      <c r="P86">
        <v>66.55</v>
      </c>
      <c r="Q86">
        <v>5.0200000000000005</v>
      </c>
      <c r="R86">
        <v>10.347460745829245</v>
      </c>
      <c r="S86">
        <v>6.45</v>
      </c>
      <c r="T86">
        <v>0</v>
      </c>
      <c r="U86">
        <v>318.14209702660412</v>
      </c>
      <c r="V86">
        <v>5.08</v>
      </c>
      <c r="W86">
        <v>11.110000000000001</v>
      </c>
      <c r="X86">
        <v>36.21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4.0229523088569268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6.349487785657999</v>
      </c>
      <c r="AL86">
        <v>3.2608296041308096</v>
      </c>
      <c r="AM86">
        <v>3.8610052513128288</v>
      </c>
      <c r="AN86">
        <v>0</v>
      </c>
      <c r="AO86">
        <v>0</v>
      </c>
      <c r="AP86">
        <v>0</v>
      </c>
      <c r="AQ86">
        <v>0</v>
      </c>
      <c r="AR86">
        <v>5.1203478260869568</v>
      </c>
      <c r="AS86">
        <v>3.9423015165031221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670.55575420616742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87.477959650145777</v>
      </c>
      <c r="L87">
        <v>20.259278926575789</v>
      </c>
      <c r="M87">
        <v>0</v>
      </c>
      <c r="N87">
        <v>28.99</v>
      </c>
      <c r="O87">
        <v>24.34</v>
      </c>
      <c r="P87">
        <v>65.09</v>
      </c>
      <c r="Q87">
        <v>3.7577985948477752</v>
      </c>
      <c r="R87">
        <v>5.7700000000000005</v>
      </c>
      <c r="S87">
        <v>6.2424595979503357</v>
      </c>
      <c r="T87">
        <v>0</v>
      </c>
      <c r="U87">
        <v>318.14209702660412</v>
      </c>
      <c r="V87">
        <v>5.08</v>
      </c>
      <c r="W87">
        <v>11.110000000000001</v>
      </c>
      <c r="X87">
        <v>36.21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4.0229523088569268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6.349487785657999</v>
      </c>
      <c r="AL87">
        <v>6.8086325301204829</v>
      </c>
      <c r="AM87">
        <v>3.8610052513128288</v>
      </c>
      <c r="AN87">
        <v>0</v>
      </c>
      <c r="AO87">
        <v>0</v>
      </c>
      <c r="AP87">
        <v>0</v>
      </c>
      <c r="AQ87">
        <v>0</v>
      </c>
      <c r="AR87">
        <v>5.1203478260869568</v>
      </c>
      <c r="AS87">
        <v>3.9423015165031221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642.57432101466213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87.477853778213927</v>
      </c>
      <c r="L88">
        <v>20.27</v>
      </c>
      <c r="M88">
        <v>0</v>
      </c>
      <c r="N88">
        <v>28.99</v>
      </c>
      <c r="O88">
        <v>24.34</v>
      </c>
      <c r="P88">
        <v>65.09</v>
      </c>
      <c r="Q88">
        <v>2.8820281690140845</v>
      </c>
      <c r="R88">
        <v>5.7700000000000005</v>
      </c>
      <c r="S88">
        <v>6.2424595979503357</v>
      </c>
      <c r="T88">
        <v>0</v>
      </c>
      <c r="U88">
        <v>318.14209702660412</v>
      </c>
      <c r="V88">
        <v>5.0732149651236531</v>
      </c>
      <c r="W88">
        <v>11.11</v>
      </c>
      <c r="X88">
        <v>36.21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4.0229523088569268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6.349487785657999</v>
      </c>
      <c r="AL88">
        <v>6.8086325301204829</v>
      </c>
      <c r="AM88">
        <v>3.8610052513128288</v>
      </c>
      <c r="AN88">
        <v>0</v>
      </c>
      <c r="AO88">
        <v>0</v>
      </c>
      <c r="AP88">
        <v>0</v>
      </c>
      <c r="AQ88">
        <v>0</v>
      </c>
      <c r="AR88">
        <v>5.1203478260869568</v>
      </c>
      <c r="AS88">
        <v>3.9423015165031221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641.70238075544432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90.220000000000013</v>
      </c>
      <c r="L89">
        <v>20.27</v>
      </c>
      <c r="M89">
        <v>0</v>
      </c>
      <c r="N89">
        <v>28.99</v>
      </c>
      <c r="O89">
        <v>24.34</v>
      </c>
      <c r="P89">
        <v>65.09</v>
      </c>
      <c r="Q89">
        <v>2.8820281690140845</v>
      </c>
      <c r="R89">
        <v>5.7700000000000005</v>
      </c>
      <c r="S89">
        <v>6.2424595979503357</v>
      </c>
      <c r="T89">
        <v>0</v>
      </c>
      <c r="U89">
        <v>318.14209702660412</v>
      </c>
      <c r="V89">
        <v>5.0732149651236531</v>
      </c>
      <c r="W89">
        <v>11.11</v>
      </c>
      <c r="X89">
        <v>36.21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4.0229523088569268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6.349487785657999</v>
      </c>
      <c r="AL89">
        <v>6.8086325301204829</v>
      </c>
      <c r="AM89">
        <v>3.8610052513128288</v>
      </c>
      <c r="AN89">
        <v>0</v>
      </c>
      <c r="AO89">
        <v>0</v>
      </c>
      <c r="AP89">
        <v>0</v>
      </c>
      <c r="AQ89">
        <v>0</v>
      </c>
      <c r="AR89">
        <v>5.1203478260869568</v>
      </c>
      <c r="AS89">
        <v>3.9423015165031221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644.44452697723045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87.476925672113865</v>
      </c>
      <c r="L90">
        <v>20.27</v>
      </c>
      <c r="M90">
        <v>0</v>
      </c>
      <c r="N90">
        <v>28.99</v>
      </c>
      <c r="O90">
        <v>24.34</v>
      </c>
      <c r="P90">
        <v>65.09</v>
      </c>
      <c r="Q90">
        <v>2.8820281690140845</v>
      </c>
      <c r="R90">
        <v>5.7700000000000005</v>
      </c>
      <c r="S90">
        <v>6.2424595979503357</v>
      </c>
      <c r="T90">
        <v>0</v>
      </c>
      <c r="U90">
        <v>318.14209702660412</v>
      </c>
      <c r="V90">
        <v>5.0732149651236531</v>
      </c>
      <c r="W90">
        <v>11.11</v>
      </c>
      <c r="X90">
        <v>36.21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4.0229523088569268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6.349487785657999</v>
      </c>
      <c r="AL90">
        <v>6.8086325301204829</v>
      </c>
      <c r="AM90">
        <v>3.8610052513128288</v>
      </c>
      <c r="AN90">
        <v>0</v>
      </c>
      <c r="AO90">
        <v>0</v>
      </c>
      <c r="AP90">
        <v>0</v>
      </c>
      <c r="AQ90">
        <v>0</v>
      </c>
      <c r="AR90">
        <v>5.1203478260869568</v>
      </c>
      <c r="AS90">
        <v>3.9423015165031221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641.70145264934433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87.476925672113865</v>
      </c>
      <c r="L91">
        <v>20.27</v>
      </c>
      <c r="M91">
        <v>0</v>
      </c>
      <c r="N91">
        <v>28.99</v>
      </c>
      <c r="O91">
        <v>24.34</v>
      </c>
      <c r="P91">
        <v>66.540000000000006</v>
      </c>
      <c r="Q91">
        <v>2.8820281690140845</v>
      </c>
      <c r="R91">
        <v>5.7700000000000005</v>
      </c>
      <c r="S91">
        <v>6.2424595979503357</v>
      </c>
      <c r="T91">
        <v>0</v>
      </c>
      <c r="U91">
        <v>318.14209702660412</v>
      </c>
      <c r="V91">
        <v>5.0732149651236531</v>
      </c>
      <c r="W91">
        <v>11.11</v>
      </c>
      <c r="X91">
        <v>36.21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4.0229523088569268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6.349487785657999</v>
      </c>
      <c r="AL91">
        <v>6.8086325301204829</v>
      </c>
      <c r="AM91">
        <v>3.8610052513128288</v>
      </c>
      <c r="AN91">
        <v>0</v>
      </c>
      <c r="AO91">
        <v>0</v>
      </c>
      <c r="AP91">
        <v>0.12446000000000003</v>
      </c>
      <c r="AQ91">
        <v>0</v>
      </c>
      <c r="AR91">
        <v>5.1203478260869568</v>
      </c>
      <c r="AS91">
        <v>3.9423015165031221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643.27591264934426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87.476925672113865</v>
      </c>
      <c r="L92">
        <v>20.27</v>
      </c>
      <c r="M92">
        <v>0</v>
      </c>
      <c r="N92">
        <v>28.99</v>
      </c>
      <c r="O92">
        <v>24.34</v>
      </c>
      <c r="P92">
        <v>66.55</v>
      </c>
      <c r="Q92">
        <v>2.8820281690140845</v>
      </c>
      <c r="R92">
        <v>5.7700000000000005</v>
      </c>
      <c r="S92">
        <v>6.2424595979503357</v>
      </c>
      <c r="T92">
        <v>0</v>
      </c>
      <c r="U92">
        <v>318.14209702660412</v>
      </c>
      <c r="V92">
        <v>5.0732149651236531</v>
      </c>
      <c r="W92">
        <v>11.11</v>
      </c>
      <c r="X92">
        <v>36.21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4.0229523088569268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6.349487785657999</v>
      </c>
      <c r="AL92">
        <v>6.8086325301204829</v>
      </c>
      <c r="AM92">
        <v>3.8610052513128288</v>
      </c>
      <c r="AN92">
        <v>0</v>
      </c>
      <c r="AO92">
        <v>0</v>
      </c>
      <c r="AP92">
        <v>0.12446000000000003</v>
      </c>
      <c r="AQ92">
        <v>0</v>
      </c>
      <c r="AR92">
        <v>5.1203478260869568</v>
      </c>
      <c r="AS92">
        <v>3.9423015165031221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643.28591264934425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87.476925672113865</v>
      </c>
      <c r="L93">
        <v>20.27</v>
      </c>
      <c r="M93">
        <v>0</v>
      </c>
      <c r="N93">
        <v>28.99</v>
      </c>
      <c r="O93">
        <v>24.34</v>
      </c>
      <c r="P93">
        <v>66.55</v>
      </c>
      <c r="Q93">
        <v>2.8820281690140845</v>
      </c>
      <c r="R93">
        <v>5.7700000000000005</v>
      </c>
      <c r="S93">
        <v>6.2424595979503357</v>
      </c>
      <c r="T93">
        <v>0</v>
      </c>
      <c r="U93">
        <v>299.14999999999998</v>
      </c>
      <c r="V93">
        <v>5.0732149651236531</v>
      </c>
      <c r="W93">
        <v>11.11</v>
      </c>
      <c r="X93">
        <v>36.21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4.0229523088569268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6.349487785657999</v>
      </c>
      <c r="AL93">
        <v>6.8086325301204829</v>
      </c>
      <c r="AM93">
        <v>3.8610052513128288</v>
      </c>
      <c r="AN93">
        <v>0</v>
      </c>
      <c r="AO93">
        <v>0</v>
      </c>
      <c r="AP93">
        <v>0.12446000000000003</v>
      </c>
      <c r="AQ93">
        <v>0</v>
      </c>
      <c r="AR93">
        <v>1.8871123188405796</v>
      </c>
      <c r="AS93">
        <v>3.9423015165031221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621.06058011549374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87.476925672113865</v>
      </c>
      <c r="L94">
        <v>20.27</v>
      </c>
      <c r="M94">
        <v>0</v>
      </c>
      <c r="N94">
        <v>28.99</v>
      </c>
      <c r="O94">
        <v>24.34</v>
      </c>
      <c r="P94">
        <v>66.55</v>
      </c>
      <c r="Q94">
        <v>2.8820281690140845</v>
      </c>
      <c r="R94">
        <v>5.7700000000000005</v>
      </c>
      <c r="S94">
        <v>6.2424595979503357</v>
      </c>
      <c r="T94">
        <v>0</v>
      </c>
      <c r="U94">
        <v>277.78000000000003</v>
      </c>
      <c r="V94">
        <v>5.0732149651236531</v>
      </c>
      <c r="W94">
        <v>11.11</v>
      </c>
      <c r="X94">
        <v>36.21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4.0229523088569268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6.349487785657999</v>
      </c>
      <c r="AL94">
        <v>6.8086325301204829</v>
      </c>
      <c r="AM94">
        <v>3.8610052513128288</v>
      </c>
      <c r="AN94">
        <v>0</v>
      </c>
      <c r="AO94">
        <v>0</v>
      </c>
      <c r="AP94">
        <v>0.12446000000000003</v>
      </c>
      <c r="AQ94">
        <v>0</v>
      </c>
      <c r="AR94">
        <v>1.8871123188405796</v>
      </c>
      <c r="AS94">
        <v>3.9423015165031221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599.69058011549384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87.476925672113865</v>
      </c>
      <c r="L95">
        <v>20.27</v>
      </c>
      <c r="M95">
        <v>0</v>
      </c>
      <c r="N95">
        <v>28.99</v>
      </c>
      <c r="O95">
        <v>24.34</v>
      </c>
      <c r="P95">
        <v>66.55</v>
      </c>
      <c r="Q95">
        <v>5.0169277845777227</v>
      </c>
      <c r="R95">
        <v>10.346957671957671</v>
      </c>
      <c r="S95">
        <v>6.2424595979503357</v>
      </c>
      <c r="T95">
        <v>0</v>
      </c>
      <c r="U95">
        <v>256.40999999999997</v>
      </c>
      <c r="V95">
        <v>5.0732149651236531</v>
      </c>
      <c r="W95">
        <v>11.11</v>
      </c>
      <c r="X95">
        <v>36.21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4.0229523088569268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6.349487785657999</v>
      </c>
      <c r="AL95">
        <v>6.8086325301204829</v>
      </c>
      <c r="AM95">
        <v>3.8610052513128288</v>
      </c>
      <c r="AN95">
        <v>0</v>
      </c>
      <c r="AO95">
        <v>0</v>
      </c>
      <c r="AP95">
        <v>0.12446000000000003</v>
      </c>
      <c r="AQ95">
        <v>0</v>
      </c>
      <c r="AR95">
        <v>1.8871123188405796</v>
      </c>
      <c r="AS95">
        <v>3.9423015165031221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585.03243740301502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87.476925672113865</v>
      </c>
      <c r="L96">
        <v>20.27</v>
      </c>
      <c r="M96">
        <v>0</v>
      </c>
      <c r="N96">
        <v>28.99</v>
      </c>
      <c r="O96">
        <v>24.34</v>
      </c>
      <c r="P96">
        <v>66.55</v>
      </c>
      <c r="Q96">
        <v>5.0169277845777227</v>
      </c>
      <c r="R96">
        <v>10.346957671957671</v>
      </c>
      <c r="S96">
        <v>6.2424595979503357</v>
      </c>
      <c r="T96">
        <v>0</v>
      </c>
      <c r="U96">
        <v>256.40999999999997</v>
      </c>
      <c r="V96">
        <v>5.0732149651236531</v>
      </c>
      <c r="W96">
        <v>11.11</v>
      </c>
      <c r="X96">
        <v>36.21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4.0229523088569268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6.349487785657999</v>
      </c>
      <c r="AL96">
        <v>6.8086325301204829</v>
      </c>
      <c r="AM96">
        <v>3.8610052513128288</v>
      </c>
      <c r="AN96">
        <v>0</v>
      </c>
      <c r="AO96">
        <v>0</v>
      </c>
      <c r="AP96">
        <v>0.12446000000000003</v>
      </c>
      <c r="AQ96">
        <v>0</v>
      </c>
      <c r="AR96">
        <v>1.8871123188405796</v>
      </c>
      <c r="AS96">
        <v>3.9423015165031221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585.03243740301502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87.476925672113865</v>
      </c>
      <c r="L97">
        <v>20.27</v>
      </c>
      <c r="M97">
        <v>0</v>
      </c>
      <c r="N97">
        <v>28.99</v>
      </c>
      <c r="O97">
        <v>24.34</v>
      </c>
      <c r="P97">
        <v>66.55</v>
      </c>
      <c r="Q97">
        <v>5.0169277845777227</v>
      </c>
      <c r="R97">
        <v>10.346957671957671</v>
      </c>
      <c r="S97">
        <v>6.2424595979503357</v>
      </c>
      <c r="T97">
        <v>0</v>
      </c>
      <c r="U97">
        <v>256.40999999999997</v>
      </c>
      <c r="V97">
        <v>5.0732149651236531</v>
      </c>
      <c r="W97">
        <v>11.11</v>
      </c>
      <c r="X97">
        <v>36.21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4.0229523088569268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6.349487785657999</v>
      </c>
      <c r="AL97">
        <v>6.8086325301204829</v>
      </c>
      <c r="AM97">
        <v>3.8610052513128288</v>
      </c>
      <c r="AN97">
        <v>0</v>
      </c>
      <c r="AO97">
        <v>0</v>
      </c>
      <c r="AP97">
        <v>0.12446000000000003</v>
      </c>
      <c r="AQ97">
        <v>0</v>
      </c>
      <c r="AR97">
        <v>3.5024601449275359</v>
      </c>
      <c r="AS97">
        <v>3.9423015165031221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586.64778522910206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87.476925672113865</v>
      </c>
      <c r="L98">
        <v>20.27</v>
      </c>
      <c r="M98">
        <v>0</v>
      </c>
      <c r="N98">
        <v>28.99</v>
      </c>
      <c r="O98">
        <v>24.34</v>
      </c>
      <c r="P98">
        <v>66.55</v>
      </c>
      <c r="Q98">
        <v>5.0169277845777227</v>
      </c>
      <c r="R98">
        <v>10.346957671957671</v>
      </c>
      <c r="S98">
        <v>6.2424595979503357</v>
      </c>
      <c r="T98">
        <v>0</v>
      </c>
      <c r="U98">
        <v>256.40999999999997</v>
      </c>
      <c r="V98">
        <v>5.0732149651236531</v>
      </c>
      <c r="W98">
        <v>11.11</v>
      </c>
      <c r="X98">
        <v>36.21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4.0229523088569268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6.349487785657999</v>
      </c>
      <c r="AL98">
        <v>6.8086325301204829</v>
      </c>
      <c r="AM98">
        <v>3.8610052513128288</v>
      </c>
      <c r="AN98">
        <v>0</v>
      </c>
      <c r="AO98">
        <v>0</v>
      </c>
      <c r="AP98">
        <v>0.12446000000000003</v>
      </c>
      <c r="AQ98">
        <v>0</v>
      </c>
      <c r="AR98">
        <v>3.5024601449275359</v>
      </c>
      <c r="AS98">
        <v>3.9423015165031221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586.64778522910206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2.5539445142524246</v>
      </c>
      <c r="L99">
        <f t="shared" si="2"/>
        <v>0.66440981749296291</v>
      </c>
      <c r="M99">
        <f t="shared" si="2"/>
        <v>0</v>
      </c>
      <c r="N99">
        <f t="shared" si="2"/>
        <v>0.69575999999999871</v>
      </c>
      <c r="O99">
        <f t="shared" si="2"/>
        <v>0.5490699999999995</v>
      </c>
      <c r="P99">
        <f t="shared" si="2"/>
        <v>1.5786977362424628</v>
      </c>
      <c r="Q99">
        <f t="shared" si="2"/>
        <v>8.9371418687129792E-2</v>
      </c>
      <c r="R99">
        <f t="shared" si="2"/>
        <v>0.17728487044135038</v>
      </c>
      <c r="S99">
        <f t="shared" si="2"/>
        <v>0.12909777117708884</v>
      </c>
      <c r="T99">
        <f t="shared" si="2"/>
        <v>0</v>
      </c>
      <c r="U99">
        <f t="shared" si="2"/>
        <v>7.5588396830985989</v>
      </c>
      <c r="V99">
        <f t="shared" si="2"/>
        <v>0.10986704403392489</v>
      </c>
      <c r="W99">
        <f t="shared" si="2"/>
        <v>0.24415307445956783</v>
      </c>
      <c r="X99">
        <f t="shared" si="2"/>
        <v>0.86899424536959857</v>
      </c>
      <c r="Y99">
        <f t="shared" si="2"/>
        <v>0</v>
      </c>
      <c r="Z99">
        <f t="shared" si="2"/>
        <v>2.2096094999999989E-2</v>
      </c>
      <c r="AA99">
        <f t="shared" si="2"/>
        <v>3.0872511427566814E-2</v>
      </c>
      <c r="AB99">
        <f t="shared" si="2"/>
        <v>3.6106114403600911E-2</v>
      </c>
      <c r="AC99">
        <f t="shared" si="2"/>
        <v>2.2150258756086068E-2</v>
      </c>
      <c r="AD99">
        <f t="shared" si="2"/>
        <v>2.1609400075700232E-2</v>
      </c>
      <c r="AE99">
        <f t="shared" si="2"/>
        <v>6.9395927327782006E-2</v>
      </c>
      <c r="AF99">
        <f t="shared" si="2"/>
        <v>0</v>
      </c>
      <c r="AG99">
        <f t="shared" si="2"/>
        <v>0</v>
      </c>
      <c r="AH99">
        <f t="shared" si="2"/>
        <v>0.15584998083421331</v>
      </c>
      <c r="AI99">
        <f t="shared" si="2"/>
        <v>1.3015809112333075E-2</v>
      </c>
      <c r="AJ99">
        <f t="shared" si="2"/>
        <v>0</v>
      </c>
      <c r="AK99">
        <f t="shared" si="2"/>
        <v>0.15238770685579159</v>
      </c>
      <c r="AL99">
        <f t="shared" si="2"/>
        <v>8.8973157917383791E-2</v>
      </c>
      <c r="AM99">
        <f t="shared" si="2"/>
        <v>4.5037864216054053E-2</v>
      </c>
      <c r="AN99">
        <f t="shared" si="2"/>
        <v>0</v>
      </c>
      <c r="AO99">
        <f t="shared" si="2"/>
        <v>0</v>
      </c>
      <c r="AP99">
        <f t="shared" si="2"/>
        <v>4.4704000000000002E-3</v>
      </c>
      <c r="AQ99">
        <f t="shared" si="2"/>
        <v>0</v>
      </c>
      <c r="AR99">
        <f t="shared" si="2"/>
        <v>4.6405692028985548E-2</v>
      </c>
      <c r="AS99">
        <f t="shared" si="2"/>
        <v>6.6936571141837695E-2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15.994797664352443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4.8099999999999996</v>
      </c>
      <c r="L3">
        <v>203.79</v>
      </c>
      <c r="M3">
        <v>27.14</v>
      </c>
      <c r="N3">
        <v>35.03</v>
      </c>
      <c r="O3">
        <v>0</v>
      </c>
      <c r="P3">
        <v>41.2</v>
      </c>
      <c r="Q3">
        <v>4.1399999999999997</v>
      </c>
      <c r="R3">
        <v>7.07</v>
      </c>
      <c r="S3">
        <v>0</v>
      </c>
      <c r="T3">
        <v>0</v>
      </c>
      <c r="U3">
        <v>24.709386193705448</v>
      </c>
      <c r="V3">
        <v>6.13</v>
      </c>
      <c r="W3">
        <v>13.430000000000001</v>
      </c>
      <c r="X3">
        <v>43.74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2.61696247464503</v>
      </c>
      <c r="AG3">
        <v>12.882532000000001</v>
      </c>
      <c r="AH3">
        <v>0</v>
      </c>
      <c r="AI3">
        <v>0</v>
      </c>
      <c r="AJ3">
        <v>0</v>
      </c>
      <c r="AK3">
        <v>7.6694247438928294</v>
      </c>
      <c r="AL3">
        <v>0</v>
      </c>
      <c r="AM3">
        <v>0</v>
      </c>
      <c r="AN3">
        <v>0.67982226868792484</v>
      </c>
      <c r="AO3">
        <v>0</v>
      </c>
      <c r="AP3">
        <v>1.6996720000000005</v>
      </c>
      <c r="AQ3">
        <v>0</v>
      </c>
      <c r="AR3">
        <v>0.19327989130434783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438.20120892103131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4.8099999999999996</v>
      </c>
      <c r="L4">
        <v>203.79</v>
      </c>
      <c r="M4">
        <v>27.14</v>
      </c>
      <c r="N4">
        <v>35.03</v>
      </c>
      <c r="O4">
        <v>0</v>
      </c>
      <c r="P4">
        <v>41.2</v>
      </c>
      <c r="Q4">
        <v>4.1399999999999997</v>
      </c>
      <c r="R4">
        <v>7.07</v>
      </c>
      <c r="S4">
        <v>0</v>
      </c>
      <c r="T4">
        <v>0</v>
      </c>
      <c r="U4">
        <v>24.709386193705448</v>
      </c>
      <c r="V4">
        <v>6.13</v>
      </c>
      <c r="W4">
        <v>13.430000000000001</v>
      </c>
      <c r="X4">
        <v>43.74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2.61696247464503</v>
      </c>
      <c r="AG4">
        <v>12.882532000000001</v>
      </c>
      <c r="AH4">
        <v>0</v>
      </c>
      <c r="AI4">
        <v>0</v>
      </c>
      <c r="AJ4">
        <v>0</v>
      </c>
      <c r="AK4">
        <v>7.6694247438928294</v>
      </c>
      <c r="AL4">
        <v>0</v>
      </c>
      <c r="AM4">
        <v>0</v>
      </c>
      <c r="AN4">
        <v>0.67982226868792484</v>
      </c>
      <c r="AO4">
        <v>0</v>
      </c>
      <c r="AP4">
        <v>1.6996720000000005</v>
      </c>
      <c r="AQ4">
        <v>0</v>
      </c>
      <c r="AR4">
        <v>0.19327989130434783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438.20120892103131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4.8099999999999996</v>
      </c>
      <c r="L5">
        <v>203.79</v>
      </c>
      <c r="M5">
        <v>27.14</v>
      </c>
      <c r="N5">
        <v>35.03</v>
      </c>
      <c r="O5">
        <v>0</v>
      </c>
      <c r="P5">
        <v>41.2</v>
      </c>
      <c r="Q5">
        <v>4.1399999999999997</v>
      </c>
      <c r="R5">
        <v>7.07</v>
      </c>
      <c r="S5">
        <v>0</v>
      </c>
      <c r="T5">
        <v>0</v>
      </c>
      <c r="U5">
        <v>24.709386193705448</v>
      </c>
      <c r="V5">
        <v>6.13</v>
      </c>
      <c r="W5">
        <v>13.430000000000001</v>
      </c>
      <c r="X5">
        <v>43.74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2.61696247464503</v>
      </c>
      <c r="AG5">
        <v>12.882532000000001</v>
      </c>
      <c r="AH5">
        <v>0</v>
      </c>
      <c r="AI5">
        <v>0</v>
      </c>
      <c r="AJ5">
        <v>0</v>
      </c>
      <c r="AK5">
        <v>7.6694247438928294</v>
      </c>
      <c r="AL5">
        <v>0</v>
      </c>
      <c r="AM5">
        <v>0</v>
      </c>
      <c r="AN5">
        <v>0.67982226868792484</v>
      </c>
      <c r="AO5">
        <v>0</v>
      </c>
      <c r="AP5">
        <v>1.6996720000000005</v>
      </c>
      <c r="AQ5">
        <v>0</v>
      </c>
      <c r="AR5">
        <v>0.19327989130434783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438.20120892103131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4.8099999999999996</v>
      </c>
      <c r="L6">
        <v>203.79</v>
      </c>
      <c r="M6">
        <v>27.14</v>
      </c>
      <c r="N6">
        <v>35.03</v>
      </c>
      <c r="O6">
        <v>0</v>
      </c>
      <c r="P6">
        <v>41.2</v>
      </c>
      <c r="Q6">
        <v>4.1399999999999997</v>
      </c>
      <c r="R6">
        <v>7.07</v>
      </c>
      <c r="S6">
        <v>0</v>
      </c>
      <c r="T6">
        <v>0</v>
      </c>
      <c r="U6">
        <v>24.709386193705448</v>
      </c>
      <c r="V6">
        <v>6.13</v>
      </c>
      <c r="W6">
        <v>13.430000000000001</v>
      </c>
      <c r="X6">
        <v>43.74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2.61696247464503</v>
      </c>
      <c r="AG6">
        <v>12.882532000000001</v>
      </c>
      <c r="AH6">
        <v>0</v>
      </c>
      <c r="AI6">
        <v>0</v>
      </c>
      <c r="AJ6">
        <v>0</v>
      </c>
      <c r="AK6">
        <v>7.6694247438928294</v>
      </c>
      <c r="AL6">
        <v>0</v>
      </c>
      <c r="AM6">
        <v>0</v>
      </c>
      <c r="AN6">
        <v>0.67982226868792484</v>
      </c>
      <c r="AO6">
        <v>0</v>
      </c>
      <c r="AP6">
        <v>1.6996720000000005</v>
      </c>
      <c r="AQ6">
        <v>0</v>
      </c>
      <c r="AR6">
        <v>0.19327989130434783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438.20120892103131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4.8099999999999996</v>
      </c>
      <c r="L7">
        <v>203.79</v>
      </c>
      <c r="M7">
        <v>27.14</v>
      </c>
      <c r="N7">
        <v>35.03</v>
      </c>
      <c r="O7">
        <v>0</v>
      </c>
      <c r="P7">
        <v>41.2</v>
      </c>
      <c r="Q7">
        <v>4.1399999999999997</v>
      </c>
      <c r="R7">
        <v>7.08</v>
      </c>
      <c r="S7">
        <v>0</v>
      </c>
      <c r="T7">
        <v>0</v>
      </c>
      <c r="U7">
        <v>24.709386193705448</v>
      </c>
      <c r="V7">
        <v>6.1338240798502799</v>
      </c>
      <c r="W7">
        <v>13.430000000000001</v>
      </c>
      <c r="X7">
        <v>43.74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2.61696247464503</v>
      </c>
      <c r="AG7">
        <v>12.882532000000001</v>
      </c>
      <c r="AH7">
        <v>5.5868356916578668</v>
      </c>
      <c r="AI7">
        <v>0</v>
      </c>
      <c r="AJ7">
        <v>0</v>
      </c>
      <c r="AK7">
        <v>7.6694247438928294</v>
      </c>
      <c r="AL7">
        <v>0</v>
      </c>
      <c r="AM7">
        <v>0</v>
      </c>
      <c r="AN7">
        <v>0.67982226868792484</v>
      </c>
      <c r="AO7">
        <v>0</v>
      </c>
      <c r="AP7">
        <v>1.6996720000000005</v>
      </c>
      <c r="AQ7">
        <v>0</v>
      </c>
      <c r="AR7">
        <v>0.19327989130434783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443.80186869253947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4.8099999999999996</v>
      </c>
      <c r="L8">
        <v>203.79</v>
      </c>
      <c r="M8">
        <v>27.14</v>
      </c>
      <c r="N8">
        <v>35.03</v>
      </c>
      <c r="O8">
        <v>0</v>
      </c>
      <c r="P8">
        <v>41.2</v>
      </c>
      <c r="Q8">
        <v>4.1399999999999997</v>
      </c>
      <c r="R8">
        <v>7.08</v>
      </c>
      <c r="S8">
        <v>0</v>
      </c>
      <c r="T8">
        <v>0</v>
      </c>
      <c r="U8">
        <v>24.709386193705448</v>
      </c>
      <c r="V8">
        <v>6.1338240798502799</v>
      </c>
      <c r="W8">
        <v>13.430000000000001</v>
      </c>
      <c r="X8">
        <v>43.74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2.61696247464503</v>
      </c>
      <c r="AG8">
        <v>12.882532000000001</v>
      </c>
      <c r="AH8">
        <v>5.5868356916578668</v>
      </c>
      <c r="AI8">
        <v>0</v>
      </c>
      <c r="AJ8">
        <v>0</v>
      </c>
      <c r="AK8">
        <v>7.6694247438928294</v>
      </c>
      <c r="AL8">
        <v>0</v>
      </c>
      <c r="AM8">
        <v>0</v>
      </c>
      <c r="AN8">
        <v>0.67982226868792484</v>
      </c>
      <c r="AO8">
        <v>0</v>
      </c>
      <c r="AP8">
        <v>1.6996720000000005</v>
      </c>
      <c r="AQ8">
        <v>0</v>
      </c>
      <c r="AR8">
        <v>0.19327989130434783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443.80186869253947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4.8099999999999996</v>
      </c>
      <c r="L9">
        <v>203.79</v>
      </c>
      <c r="M9">
        <v>27.14</v>
      </c>
      <c r="N9">
        <v>35.03</v>
      </c>
      <c r="O9">
        <v>0</v>
      </c>
      <c r="P9">
        <v>41.2</v>
      </c>
      <c r="Q9">
        <v>4.04</v>
      </c>
      <c r="R9">
        <v>6.66</v>
      </c>
      <c r="S9">
        <v>0</v>
      </c>
      <c r="T9">
        <v>0</v>
      </c>
      <c r="U9">
        <v>24.709386193705448</v>
      </c>
      <c r="V9">
        <v>6.1338240798502799</v>
      </c>
      <c r="W9">
        <v>13.430000000000001</v>
      </c>
      <c r="X9">
        <v>43.74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12.882532000000001</v>
      </c>
      <c r="AH9">
        <v>5.5868356916578668</v>
      </c>
      <c r="AI9">
        <v>0</v>
      </c>
      <c r="AJ9">
        <v>0</v>
      </c>
      <c r="AK9">
        <v>7.6694247438928294</v>
      </c>
      <c r="AL9">
        <v>0</v>
      </c>
      <c r="AM9">
        <v>0</v>
      </c>
      <c r="AN9">
        <v>0.67982226868792484</v>
      </c>
      <c r="AO9">
        <v>0</v>
      </c>
      <c r="AP9">
        <v>0</v>
      </c>
      <c r="AQ9">
        <v>0</v>
      </c>
      <c r="AR9">
        <v>0.19327989130434783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441.58219669253953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4.8099999999999996</v>
      </c>
      <c r="L10">
        <v>203.79</v>
      </c>
      <c r="M10">
        <v>27.14</v>
      </c>
      <c r="N10">
        <v>35.03</v>
      </c>
      <c r="O10">
        <v>0</v>
      </c>
      <c r="P10">
        <v>41.2</v>
      </c>
      <c r="Q10">
        <v>4.04</v>
      </c>
      <c r="R10">
        <v>6.66</v>
      </c>
      <c r="S10">
        <v>0</v>
      </c>
      <c r="T10">
        <v>0</v>
      </c>
      <c r="U10">
        <v>24.709386193705448</v>
      </c>
      <c r="V10">
        <v>6.1338240798502799</v>
      </c>
      <c r="W10">
        <v>13.430000000000001</v>
      </c>
      <c r="X10">
        <v>43.74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12.882532000000001</v>
      </c>
      <c r="AH10">
        <v>5.5868356916578668</v>
      </c>
      <c r="AI10">
        <v>0</v>
      </c>
      <c r="AJ10">
        <v>0</v>
      </c>
      <c r="AK10">
        <v>7.6694247438928294</v>
      </c>
      <c r="AL10">
        <v>0</v>
      </c>
      <c r="AM10">
        <v>0</v>
      </c>
      <c r="AN10">
        <v>0.67982226868792484</v>
      </c>
      <c r="AO10">
        <v>0</v>
      </c>
      <c r="AP10">
        <v>0</v>
      </c>
      <c r="AQ10">
        <v>0</v>
      </c>
      <c r="AR10">
        <v>0.19327989130434783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441.58219669253953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4.8099999999999996</v>
      </c>
      <c r="L11">
        <v>203.79</v>
      </c>
      <c r="M11">
        <v>27.14</v>
      </c>
      <c r="N11">
        <v>35.03</v>
      </c>
      <c r="O11">
        <v>0</v>
      </c>
      <c r="P11">
        <v>41.2</v>
      </c>
      <c r="Q11">
        <v>3.97</v>
      </c>
      <c r="R11">
        <v>6.66</v>
      </c>
      <c r="S11">
        <v>0</v>
      </c>
      <c r="T11">
        <v>0</v>
      </c>
      <c r="U11">
        <v>24.709386193705448</v>
      </c>
      <c r="V11">
        <v>3.2499999999999996</v>
      </c>
      <c r="W11">
        <v>13.43</v>
      </c>
      <c r="X11">
        <v>43.7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2.61696247464503</v>
      </c>
      <c r="AG11">
        <v>12.882532000000001</v>
      </c>
      <c r="AH11">
        <v>0</v>
      </c>
      <c r="AI11">
        <v>0</v>
      </c>
      <c r="AJ11">
        <v>0</v>
      </c>
      <c r="AK11">
        <v>7.6694247438928294</v>
      </c>
      <c r="AL11">
        <v>0</v>
      </c>
      <c r="AM11">
        <v>0</v>
      </c>
      <c r="AN11">
        <v>0.67982226868792484</v>
      </c>
      <c r="AO11">
        <v>0</v>
      </c>
      <c r="AP11">
        <v>0</v>
      </c>
      <c r="AQ11">
        <v>0</v>
      </c>
      <c r="AR11">
        <v>0.16260054347826089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432.97085757320525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4.8099999999999996</v>
      </c>
      <c r="L12">
        <v>203.79</v>
      </c>
      <c r="M12">
        <v>27.14</v>
      </c>
      <c r="N12">
        <v>35.03</v>
      </c>
      <c r="O12">
        <v>0</v>
      </c>
      <c r="P12">
        <v>41.2</v>
      </c>
      <c r="Q12">
        <v>3.97</v>
      </c>
      <c r="R12">
        <v>6.66</v>
      </c>
      <c r="S12">
        <v>0</v>
      </c>
      <c r="T12">
        <v>0</v>
      </c>
      <c r="U12">
        <v>24.709386193705448</v>
      </c>
      <c r="V12">
        <v>3.2499999999999996</v>
      </c>
      <c r="W12">
        <v>4.8099999999999996</v>
      </c>
      <c r="X12">
        <v>21.128237109961624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2.61696247464503</v>
      </c>
      <c r="AG12">
        <v>12.882532000000001</v>
      </c>
      <c r="AH12">
        <v>0</v>
      </c>
      <c r="AI12">
        <v>0</v>
      </c>
      <c r="AJ12">
        <v>0</v>
      </c>
      <c r="AK12">
        <v>7.6694247438928294</v>
      </c>
      <c r="AL12">
        <v>0</v>
      </c>
      <c r="AM12">
        <v>0</v>
      </c>
      <c r="AN12">
        <v>0.67982226868792484</v>
      </c>
      <c r="AO12">
        <v>0</v>
      </c>
      <c r="AP12">
        <v>0</v>
      </c>
      <c r="AQ12">
        <v>0</v>
      </c>
      <c r="AR12">
        <v>0.16260054347826089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401.77909468316687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4.8099999999999996</v>
      </c>
      <c r="L13">
        <v>203.79</v>
      </c>
      <c r="M13">
        <v>27.14</v>
      </c>
      <c r="N13">
        <v>35.03</v>
      </c>
      <c r="O13">
        <v>0</v>
      </c>
      <c r="P13">
        <v>41.2</v>
      </c>
      <c r="Q13">
        <v>4.0999999999999996</v>
      </c>
      <c r="R13">
        <v>6.66</v>
      </c>
      <c r="S13">
        <v>1.2200000000000002</v>
      </c>
      <c r="T13">
        <v>0</v>
      </c>
      <c r="U13">
        <v>24.709386193705448</v>
      </c>
      <c r="V13">
        <v>3.1699999999999995</v>
      </c>
      <c r="W13">
        <v>4.8099999999999996</v>
      </c>
      <c r="X13">
        <v>43.7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2.61696247464503</v>
      </c>
      <c r="AG13">
        <v>12.882532000000001</v>
      </c>
      <c r="AH13">
        <v>0</v>
      </c>
      <c r="AI13">
        <v>0</v>
      </c>
      <c r="AJ13">
        <v>0</v>
      </c>
      <c r="AK13">
        <v>7.6694247438928294</v>
      </c>
      <c r="AL13">
        <v>0</v>
      </c>
      <c r="AM13">
        <v>0</v>
      </c>
      <c r="AN13">
        <v>0.67982226868792484</v>
      </c>
      <c r="AO13">
        <v>0</v>
      </c>
      <c r="AP13">
        <v>0</v>
      </c>
      <c r="AQ13">
        <v>0</v>
      </c>
      <c r="AR13">
        <v>0.16260054347826089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425.62085757320529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4.8099999999999996</v>
      </c>
      <c r="L14">
        <v>203.79</v>
      </c>
      <c r="M14">
        <v>27.14</v>
      </c>
      <c r="N14">
        <v>35.03</v>
      </c>
      <c r="O14">
        <v>0</v>
      </c>
      <c r="P14">
        <v>41.2</v>
      </c>
      <c r="Q14">
        <v>4.0999999999999996</v>
      </c>
      <c r="R14">
        <v>6.66</v>
      </c>
      <c r="S14">
        <v>1.2200000000000002</v>
      </c>
      <c r="T14">
        <v>0</v>
      </c>
      <c r="U14">
        <v>24.709386193705448</v>
      </c>
      <c r="V14">
        <v>3.1699999999999995</v>
      </c>
      <c r="W14">
        <v>4.8099999999999996</v>
      </c>
      <c r="X14">
        <v>43.7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2.61696247464503</v>
      </c>
      <c r="AG14">
        <v>12.882532000000001</v>
      </c>
      <c r="AH14">
        <v>0</v>
      </c>
      <c r="AI14">
        <v>0</v>
      </c>
      <c r="AJ14">
        <v>0</v>
      </c>
      <c r="AK14">
        <v>7.6694247438928294</v>
      </c>
      <c r="AL14">
        <v>0</v>
      </c>
      <c r="AM14">
        <v>0</v>
      </c>
      <c r="AN14">
        <v>0.67982226868792484</v>
      </c>
      <c r="AO14">
        <v>0</v>
      </c>
      <c r="AP14">
        <v>0</v>
      </c>
      <c r="AQ14">
        <v>0</v>
      </c>
      <c r="AR14">
        <v>0.16260054347826089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425.62085757320529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4.8099999999999996</v>
      </c>
      <c r="L15">
        <v>203.79</v>
      </c>
      <c r="M15">
        <v>27.14</v>
      </c>
      <c r="N15">
        <v>35.03</v>
      </c>
      <c r="O15">
        <v>0</v>
      </c>
      <c r="P15">
        <v>41.2</v>
      </c>
      <c r="Q15">
        <v>4.0999999999999996</v>
      </c>
      <c r="R15">
        <v>6.66</v>
      </c>
      <c r="S15">
        <v>2.2399999999999998</v>
      </c>
      <c r="T15">
        <v>0</v>
      </c>
      <c r="U15">
        <v>24.709386193705448</v>
      </c>
      <c r="V15">
        <v>4.58</v>
      </c>
      <c r="W15">
        <v>4.8099999999999996</v>
      </c>
      <c r="X15">
        <v>43.7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2.61696247464503</v>
      </c>
      <c r="AG15">
        <v>12.882532000000001</v>
      </c>
      <c r="AH15">
        <v>0</v>
      </c>
      <c r="AI15">
        <v>0</v>
      </c>
      <c r="AJ15">
        <v>0</v>
      </c>
      <c r="AK15">
        <v>7.6694247438928294</v>
      </c>
      <c r="AL15">
        <v>0</v>
      </c>
      <c r="AM15">
        <v>0</v>
      </c>
      <c r="AN15">
        <v>0.67982226868792484</v>
      </c>
      <c r="AO15">
        <v>0</v>
      </c>
      <c r="AP15">
        <v>0</v>
      </c>
      <c r="AQ15">
        <v>0</v>
      </c>
      <c r="AR15">
        <v>0.16260054347826089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428.05085757320523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4.8099999999999996</v>
      </c>
      <c r="L16">
        <v>203.79</v>
      </c>
      <c r="M16">
        <v>27.14</v>
      </c>
      <c r="N16">
        <v>35.03</v>
      </c>
      <c r="O16">
        <v>0</v>
      </c>
      <c r="P16">
        <v>41.2</v>
      </c>
      <c r="Q16">
        <v>4.0999999999999996</v>
      </c>
      <c r="R16">
        <v>6.66</v>
      </c>
      <c r="S16">
        <v>2.4400000000000004</v>
      </c>
      <c r="T16">
        <v>0</v>
      </c>
      <c r="U16">
        <v>24.709386193705448</v>
      </c>
      <c r="V16">
        <v>4.58</v>
      </c>
      <c r="W16">
        <v>4.8099999999999996</v>
      </c>
      <c r="X16">
        <v>43.7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2.61696247464503</v>
      </c>
      <c r="AG16">
        <v>12.882532000000001</v>
      </c>
      <c r="AH16">
        <v>0</v>
      </c>
      <c r="AI16">
        <v>0</v>
      </c>
      <c r="AJ16">
        <v>0</v>
      </c>
      <c r="AK16">
        <v>7.6694247438928294</v>
      </c>
      <c r="AL16">
        <v>0</v>
      </c>
      <c r="AM16">
        <v>0</v>
      </c>
      <c r="AN16">
        <v>0.67982226868792484</v>
      </c>
      <c r="AO16">
        <v>0</v>
      </c>
      <c r="AP16">
        <v>0</v>
      </c>
      <c r="AQ16">
        <v>0</v>
      </c>
      <c r="AR16">
        <v>0.16260054347826089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428.25085757320522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4.8099999999999996</v>
      </c>
      <c r="L17">
        <v>203.79</v>
      </c>
      <c r="M17">
        <v>27.14</v>
      </c>
      <c r="N17">
        <v>35.03</v>
      </c>
      <c r="O17">
        <v>0</v>
      </c>
      <c r="P17">
        <v>41.2</v>
      </c>
      <c r="Q17">
        <v>4.0999999999999996</v>
      </c>
      <c r="R17">
        <v>6.66</v>
      </c>
      <c r="S17">
        <v>3.42</v>
      </c>
      <c r="T17">
        <v>0</v>
      </c>
      <c r="U17">
        <v>24.709386193705448</v>
      </c>
      <c r="V17">
        <v>3.9569326103795506</v>
      </c>
      <c r="W17">
        <v>4.8099999999999996</v>
      </c>
      <c r="X17">
        <v>43.74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2.61696247464503</v>
      </c>
      <c r="AG17">
        <v>12.882532000000001</v>
      </c>
      <c r="AH17">
        <v>0</v>
      </c>
      <c r="AI17">
        <v>0</v>
      </c>
      <c r="AJ17">
        <v>0</v>
      </c>
      <c r="AK17">
        <v>7.6694247438928294</v>
      </c>
      <c r="AL17">
        <v>0</v>
      </c>
      <c r="AM17">
        <v>0</v>
      </c>
      <c r="AN17">
        <v>0.67982226868792484</v>
      </c>
      <c r="AO17">
        <v>0</v>
      </c>
      <c r="AP17">
        <v>0</v>
      </c>
      <c r="AQ17">
        <v>0</v>
      </c>
      <c r="AR17">
        <v>0.16260054347826089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428.64779018358485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4.8099999999999996</v>
      </c>
      <c r="L18">
        <v>203.79</v>
      </c>
      <c r="M18">
        <v>27.14</v>
      </c>
      <c r="N18">
        <v>35.03</v>
      </c>
      <c r="O18">
        <v>0</v>
      </c>
      <c r="P18">
        <v>41.2</v>
      </c>
      <c r="Q18">
        <v>4.0999999999999996</v>
      </c>
      <c r="R18">
        <v>6.66</v>
      </c>
      <c r="S18">
        <v>3.42</v>
      </c>
      <c r="T18">
        <v>0</v>
      </c>
      <c r="U18">
        <v>24.709386193705448</v>
      </c>
      <c r="V18">
        <v>3.9569326103795506</v>
      </c>
      <c r="W18">
        <v>4.8099999999999996</v>
      </c>
      <c r="X18">
        <v>43.74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2.61696247464503</v>
      </c>
      <c r="AG18">
        <v>12.882532000000001</v>
      </c>
      <c r="AH18">
        <v>0</v>
      </c>
      <c r="AI18">
        <v>0</v>
      </c>
      <c r="AJ18">
        <v>0</v>
      </c>
      <c r="AK18">
        <v>7.6694247438928294</v>
      </c>
      <c r="AL18">
        <v>0</v>
      </c>
      <c r="AM18">
        <v>0</v>
      </c>
      <c r="AN18">
        <v>0.67982226868792484</v>
      </c>
      <c r="AO18">
        <v>0</v>
      </c>
      <c r="AP18">
        <v>0</v>
      </c>
      <c r="AQ18">
        <v>0</v>
      </c>
      <c r="AR18">
        <v>0.16260054347826089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428.64779018358485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4.8099999999999996</v>
      </c>
      <c r="L19">
        <v>203.79</v>
      </c>
      <c r="M19">
        <v>27.14</v>
      </c>
      <c r="N19">
        <v>35.03</v>
      </c>
      <c r="O19">
        <v>0</v>
      </c>
      <c r="P19">
        <v>41.2</v>
      </c>
      <c r="Q19">
        <v>4.0999999999999996</v>
      </c>
      <c r="R19">
        <v>6.66</v>
      </c>
      <c r="S19">
        <v>4.42</v>
      </c>
      <c r="T19">
        <v>0</v>
      </c>
      <c r="U19">
        <v>24.709386193705448</v>
      </c>
      <c r="V19">
        <v>4.57</v>
      </c>
      <c r="W19">
        <v>4.8099999999999996</v>
      </c>
      <c r="X19">
        <v>43.74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2.61696247464503</v>
      </c>
      <c r="AG19">
        <v>12.882532000000001</v>
      </c>
      <c r="AH19">
        <v>0</v>
      </c>
      <c r="AI19">
        <v>0</v>
      </c>
      <c r="AJ19">
        <v>0</v>
      </c>
      <c r="AK19">
        <v>7.6694247438928294</v>
      </c>
      <c r="AL19">
        <v>0</v>
      </c>
      <c r="AM19">
        <v>0</v>
      </c>
      <c r="AN19">
        <v>0.67982226868792484</v>
      </c>
      <c r="AO19">
        <v>0</v>
      </c>
      <c r="AP19">
        <v>0</v>
      </c>
      <c r="AQ19">
        <v>0</v>
      </c>
      <c r="AR19">
        <v>0.16260054347826089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430.26085757320527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4.8099999999999996</v>
      </c>
      <c r="L20">
        <v>203.79</v>
      </c>
      <c r="M20">
        <v>27.14</v>
      </c>
      <c r="N20">
        <v>35.03</v>
      </c>
      <c r="O20">
        <v>0</v>
      </c>
      <c r="P20">
        <v>41.2</v>
      </c>
      <c r="Q20">
        <v>5.8943922445935861</v>
      </c>
      <c r="R20">
        <v>12.5</v>
      </c>
      <c r="S20">
        <v>4.42</v>
      </c>
      <c r="T20">
        <v>0</v>
      </c>
      <c r="U20">
        <v>24.709386193705448</v>
      </c>
      <c r="V20">
        <v>6.1338240798502799</v>
      </c>
      <c r="W20">
        <v>13.430000000000001</v>
      </c>
      <c r="X20">
        <v>43.74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2.61696247464503</v>
      </c>
      <c r="AG20">
        <v>12.882532000000001</v>
      </c>
      <c r="AH20">
        <v>6.1452124604012681</v>
      </c>
      <c r="AI20">
        <v>0</v>
      </c>
      <c r="AJ20">
        <v>0</v>
      </c>
      <c r="AK20">
        <v>7.6694247438928294</v>
      </c>
      <c r="AL20">
        <v>0</v>
      </c>
      <c r="AM20">
        <v>0</v>
      </c>
      <c r="AN20">
        <v>0.67982226868792484</v>
      </c>
      <c r="AO20">
        <v>0</v>
      </c>
      <c r="AP20">
        <v>0</v>
      </c>
      <c r="AQ20">
        <v>0</v>
      </c>
      <c r="AR20">
        <v>0.16260054347826089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454.22428635805039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4.8099999999999996</v>
      </c>
      <c r="L21">
        <v>203.79</v>
      </c>
      <c r="M21">
        <v>27.14</v>
      </c>
      <c r="N21">
        <v>35.03</v>
      </c>
      <c r="O21">
        <v>0</v>
      </c>
      <c r="P21">
        <v>41.2</v>
      </c>
      <c r="Q21">
        <v>5.8943922445935861</v>
      </c>
      <c r="R21">
        <v>12.5</v>
      </c>
      <c r="S21">
        <v>5.1530691299165667</v>
      </c>
      <c r="T21">
        <v>0</v>
      </c>
      <c r="U21">
        <v>24.709386193705448</v>
      </c>
      <c r="V21">
        <v>6.1338240798502799</v>
      </c>
      <c r="W21">
        <v>13.430000000000001</v>
      </c>
      <c r="X21">
        <v>43.74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2.61696247464503</v>
      </c>
      <c r="AG21">
        <v>12.882532000000001</v>
      </c>
      <c r="AH21">
        <v>6.1452124604012681</v>
      </c>
      <c r="AI21">
        <v>0</v>
      </c>
      <c r="AJ21">
        <v>0</v>
      </c>
      <c r="AK21">
        <v>7.6694247438928294</v>
      </c>
      <c r="AL21">
        <v>0</v>
      </c>
      <c r="AM21">
        <v>0</v>
      </c>
      <c r="AN21">
        <v>0.67982226868792484</v>
      </c>
      <c r="AO21">
        <v>0</v>
      </c>
      <c r="AP21">
        <v>0</v>
      </c>
      <c r="AQ21">
        <v>3.6788365079365071</v>
      </c>
      <c r="AR21">
        <v>0.16260054347826089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458.63619199590346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4.37</v>
      </c>
      <c r="L22">
        <v>203.79</v>
      </c>
      <c r="M22">
        <v>27.14</v>
      </c>
      <c r="N22">
        <v>35.03</v>
      </c>
      <c r="O22">
        <v>0</v>
      </c>
      <c r="P22">
        <v>41.2</v>
      </c>
      <c r="Q22">
        <v>5.8943922445935861</v>
      </c>
      <c r="R22">
        <v>12.5</v>
      </c>
      <c r="S22">
        <v>5.5</v>
      </c>
      <c r="T22">
        <v>0</v>
      </c>
      <c r="U22">
        <v>24.709386193705448</v>
      </c>
      <c r="V22">
        <v>6.1338240798502799</v>
      </c>
      <c r="W22">
        <v>13.430000000000001</v>
      </c>
      <c r="X22">
        <v>43.74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2.61696247464503</v>
      </c>
      <c r="AG22">
        <v>12.882532000000001</v>
      </c>
      <c r="AH22">
        <v>6.1452124604012681</v>
      </c>
      <c r="AI22">
        <v>0</v>
      </c>
      <c r="AJ22">
        <v>0</v>
      </c>
      <c r="AK22">
        <v>7.6694247438928294</v>
      </c>
      <c r="AL22">
        <v>0</v>
      </c>
      <c r="AM22">
        <v>0</v>
      </c>
      <c r="AN22">
        <v>0.67982226868792484</v>
      </c>
      <c r="AO22">
        <v>0</v>
      </c>
      <c r="AP22">
        <v>0</v>
      </c>
      <c r="AQ22">
        <v>3.6788365079365071</v>
      </c>
      <c r="AR22">
        <v>0.16260054347826089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458.5431228659869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4.8099999999999987</v>
      </c>
      <c r="L23">
        <v>203.79</v>
      </c>
      <c r="M23">
        <v>27.14</v>
      </c>
      <c r="N23">
        <v>35.03</v>
      </c>
      <c r="O23">
        <v>0</v>
      </c>
      <c r="P23">
        <v>41.2</v>
      </c>
      <c r="Q23">
        <v>5.8943922445935861</v>
      </c>
      <c r="R23">
        <v>12.5</v>
      </c>
      <c r="S23">
        <v>6.52</v>
      </c>
      <c r="T23">
        <v>0</v>
      </c>
      <c r="U23">
        <v>24.709386193705448</v>
      </c>
      <c r="V23">
        <v>5.9799999999999995</v>
      </c>
      <c r="W23">
        <v>13.430000000000001</v>
      </c>
      <c r="X23">
        <v>43.74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2.61696247464503</v>
      </c>
      <c r="AG23">
        <v>12.882532000000001</v>
      </c>
      <c r="AH23">
        <v>6.1452124604012681</v>
      </c>
      <c r="AI23">
        <v>0</v>
      </c>
      <c r="AJ23">
        <v>0</v>
      </c>
      <c r="AK23">
        <v>7.6694247438928294</v>
      </c>
      <c r="AL23">
        <v>0</v>
      </c>
      <c r="AM23">
        <v>0</v>
      </c>
      <c r="AN23">
        <v>0.67982226868792484</v>
      </c>
      <c r="AO23">
        <v>0</v>
      </c>
      <c r="AP23">
        <v>0</v>
      </c>
      <c r="AQ23">
        <v>7.3576730158730141</v>
      </c>
      <c r="AR23">
        <v>0.16260054347826089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463.52813529407308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4.8099999999999987</v>
      </c>
      <c r="L24">
        <v>263.39085003647477</v>
      </c>
      <c r="M24">
        <v>27.14</v>
      </c>
      <c r="N24">
        <v>35.03</v>
      </c>
      <c r="O24">
        <v>0</v>
      </c>
      <c r="P24">
        <v>41.2</v>
      </c>
      <c r="Q24">
        <v>3.46</v>
      </c>
      <c r="R24">
        <v>6.66</v>
      </c>
      <c r="S24">
        <v>6.52</v>
      </c>
      <c r="T24">
        <v>0</v>
      </c>
      <c r="U24">
        <v>24.709386193705448</v>
      </c>
      <c r="V24">
        <v>1.9212175015852884</v>
      </c>
      <c r="W24">
        <v>13.430000000000001</v>
      </c>
      <c r="X24">
        <v>43.74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2.61696247464503</v>
      </c>
      <c r="AG24">
        <v>12.882532000000001</v>
      </c>
      <c r="AH24">
        <v>6.1452124604012681</v>
      </c>
      <c r="AI24">
        <v>0</v>
      </c>
      <c r="AJ24">
        <v>0</v>
      </c>
      <c r="AK24">
        <v>7.6694247438928294</v>
      </c>
      <c r="AL24">
        <v>0</v>
      </c>
      <c r="AM24">
        <v>0</v>
      </c>
      <c r="AN24">
        <v>0.67982226868792484</v>
      </c>
      <c r="AO24">
        <v>0</v>
      </c>
      <c r="AP24">
        <v>0</v>
      </c>
      <c r="AQ24">
        <v>11.036509523809521</v>
      </c>
      <c r="AR24">
        <v>0.16260054347826089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514.47464709547603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4.8098797229376604</v>
      </c>
      <c r="L25">
        <v>322.99</v>
      </c>
      <c r="M25">
        <v>27.14</v>
      </c>
      <c r="N25">
        <v>35.03</v>
      </c>
      <c r="O25">
        <v>0</v>
      </c>
      <c r="P25">
        <v>41.2</v>
      </c>
      <c r="Q25">
        <v>2.8820281690140845</v>
      </c>
      <c r="R25">
        <v>5.7679740168539322</v>
      </c>
      <c r="S25">
        <v>7.2999999999999989</v>
      </c>
      <c r="T25">
        <v>0</v>
      </c>
      <c r="U25">
        <v>24.709386193705448</v>
      </c>
      <c r="V25">
        <v>6.13</v>
      </c>
      <c r="W25">
        <v>13.430000000000001</v>
      </c>
      <c r="X25">
        <v>43.74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4.8599182437547315</v>
      </c>
      <c r="AF25">
        <v>2.61696247464503</v>
      </c>
      <c r="AG25">
        <v>12.882532000000001</v>
      </c>
      <c r="AH25">
        <v>12.290424920802536</v>
      </c>
      <c r="AI25">
        <v>0</v>
      </c>
      <c r="AJ25">
        <v>0</v>
      </c>
      <c r="AK25">
        <v>7.6694247438928294</v>
      </c>
      <c r="AL25">
        <v>0</v>
      </c>
      <c r="AM25">
        <v>0</v>
      </c>
      <c r="AN25">
        <v>0.67982226868792484</v>
      </c>
      <c r="AO25">
        <v>0</v>
      </c>
      <c r="AP25">
        <v>0</v>
      </c>
      <c r="AQ25">
        <v>11.036509523809521</v>
      </c>
      <c r="AR25">
        <v>0.16260054347826089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588.59759217037742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9.36</v>
      </c>
      <c r="L26">
        <v>384.97</v>
      </c>
      <c r="M26">
        <v>27.14</v>
      </c>
      <c r="N26">
        <v>35.03</v>
      </c>
      <c r="O26">
        <v>0</v>
      </c>
      <c r="P26">
        <v>41.2</v>
      </c>
      <c r="Q26">
        <v>5.8930677083333336</v>
      </c>
      <c r="R26">
        <v>12.506930814524043</v>
      </c>
      <c r="S26">
        <v>7.5429720141899885</v>
      </c>
      <c r="T26">
        <v>0</v>
      </c>
      <c r="U26">
        <v>24.709386193705448</v>
      </c>
      <c r="V26">
        <v>6.13</v>
      </c>
      <c r="W26">
        <v>13.430000000000001</v>
      </c>
      <c r="X26">
        <v>43.74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4.8599182437547315</v>
      </c>
      <c r="AF26">
        <v>2.61696247464503</v>
      </c>
      <c r="AG26">
        <v>12.882532000000001</v>
      </c>
      <c r="AH26">
        <v>12.290424920802536</v>
      </c>
      <c r="AI26">
        <v>0</v>
      </c>
      <c r="AJ26">
        <v>0</v>
      </c>
      <c r="AK26">
        <v>7.6694247438928294</v>
      </c>
      <c r="AL26">
        <v>0</v>
      </c>
      <c r="AM26">
        <v>0</v>
      </c>
      <c r="AN26">
        <v>0.67982226868792484</v>
      </c>
      <c r="AO26">
        <v>0</v>
      </c>
      <c r="AP26">
        <v>0</v>
      </c>
      <c r="AQ26">
        <v>11.036509523809521</v>
      </c>
      <c r="AR26">
        <v>0.16260054347826089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665.12068079861922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8.9998367583842729</v>
      </c>
      <c r="L27">
        <v>370.07</v>
      </c>
      <c r="M27">
        <v>27.14</v>
      </c>
      <c r="N27">
        <v>35.03</v>
      </c>
      <c r="O27">
        <v>0</v>
      </c>
      <c r="P27">
        <v>41.2</v>
      </c>
      <c r="Q27">
        <v>5.8930677083333336</v>
      </c>
      <c r="R27">
        <v>12.506930814524043</v>
      </c>
      <c r="S27">
        <v>7.0799999999999992</v>
      </c>
      <c r="T27">
        <v>0</v>
      </c>
      <c r="U27">
        <v>24.709386193705448</v>
      </c>
      <c r="V27">
        <v>6.13</v>
      </c>
      <c r="W27">
        <v>13.430000000000001</v>
      </c>
      <c r="X27">
        <v>43.74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4.8599182437547315</v>
      </c>
      <c r="AF27">
        <v>2.61696247464503</v>
      </c>
      <c r="AG27">
        <v>12.882532000000001</v>
      </c>
      <c r="AH27">
        <v>12.290424920802536</v>
      </c>
      <c r="AI27">
        <v>1.0524414768263943</v>
      </c>
      <c r="AJ27">
        <v>0</v>
      </c>
      <c r="AK27">
        <v>7.6694247438928294</v>
      </c>
      <c r="AL27">
        <v>0</v>
      </c>
      <c r="AM27">
        <v>0</v>
      </c>
      <c r="AN27">
        <v>0.67982226868792484</v>
      </c>
      <c r="AO27">
        <v>0</v>
      </c>
      <c r="AP27">
        <v>0</v>
      </c>
      <c r="AQ27">
        <v>11.036509523809521</v>
      </c>
      <c r="AR27">
        <v>0.16260054347826089</v>
      </c>
      <c r="AS27">
        <v>1.3897792149866195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650.56963688583073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8.9598498231734922</v>
      </c>
      <c r="L28">
        <v>370.07</v>
      </c>
      <c r="M28">
        <v>27.14</v>
      </c>
      <c r="N28">
        <v>35.03</v>
      </c>
      <c r="O28">
        <v>0</v>
      </c>
      <c r="P28">
        <v>41.2</v>
      </c>
      <c r="Q28">
        <v>5.8930677083333336</v>
      </c>
      <c r="R28">
        <v>12.506930814524043</v>
      </c>
      <c r="S28">
        <v>7.0799999999999992</v>
      </c>
      <c r="T28">
        <v>0</v>
      </c>
      <c r="U28">
        <v>24.709386193705448</v>
      </c>
      <c r="V28">
        <v>6.13</v>
      </c>
      <c r="W28">
        <v>13.430000000000001</v>
      </c>
      <c r="X28">
        <v>43.74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4.8599182437547315</v>
      </c>
      <c r="AF28">
        <v>5.2339249492900599</v>
      </c>
      <c r="AG28">
        <v>12.882532000000001</v>
      </c>
      <c r="AH28">
        <v>17.119463569165788</v>
      </c>
      <c r="AI28">
        <v>4.8786645718774544</v>
      </c>
      <c r="AJ28">
        <v>0</v>
      </c>
      <c r="AK28">
        <v>7.6694247438928294</v>
      </c>
      <c r="AL28">
        <v>0</v>
      </c>
      <c r="AM28">
        <v>1.5556114028507126</v>
      </c>
      <c r="AN28">
        <v>0.67982226868792484</v>
      </c>
      <c r="AO28">
        <v>0</v>
      </c>
      <c r="AP28">
        <v>0</v>
      </c>
      <c r="AQ28">
        <v>14.718414285714282</v>
      </c>
      <c r="AR28">
        <v>0.16260054347826089</v>
      </c>
      <c r="AS28">
        <v>1.3897792149866195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667.03939033343477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8.9998629532061329</v>
      </c>
      <c r="L29">
        <v>370.07</v>
      </c>
      <c r="M29">
        <v>27.14</v>
      </c>
      <c r="N29">
        <v>35.03</v>
      </c>
      <c r="O29">
        <v>0</v>
      </c>
      <c r="P29">
        <v>41.2</v>
      </c>
      <c r="Q29">
        <v>5.8930677083333336</v>
      </c>
      <c r="R29">
        <v>12.506930814524043</v>
      </c>
      <c r="S29">
        <v>7.0799999999999992</v>
      </c>
      <c r="T29">
        <v>0</v>
      </c>
      <c r="U29">
        <v>24.709386193705448</v>
      </c>
      <c r="V29">
        <v>6.13</v>
      </c>
      <c r="W29">
        <v>13.430000000000001</v>
      </c>
      <c r="X29">
        <v>43.74</v>
      </c>
      <c r="Y29">
        <v>0</v>
      </c>
      <c r="Z29">
        <v>0.64738636363636359</v>
      </c>
      <c r="AA29">
        <v>4.1442067510548517</v>
      </c>
      <c r="AB29">
        <v>1.5709527381845458</v>
      </c>
      <c r="AC29">
        <v>0.37431600439767548</v>
      </c>
      <c r="AD29">
        <v>0</v>
      </c>
      <c r="AE29">
        <v>9.7198364875094629</v>
      </c>
      <c r="AF29">
        <v>7.8508874239350908</v>
      </c>
      <c r="AG29">
        <v>12.882532000000001</v>
      </c>
      <c r="AH29">
        <v>24.577781837381202</v>
      </c>
      <c r="AI29">
        <v>4.8786645718774544</v>
      </c>
      <c r="AJ29">
        <v>0</v>
      </c>
      <c r="AK29">
        <v>7.6694247438928294</v>
      </c>
      <c r="AL29">
        <v>0</v>
      </c>
      <c r="AM29">
        <v>3.1050862715678913</v>
      </c>
      <c r="AN29">
        <v>0.67982226868792484</v>
      </c>
      <c r="AO29">
        <v>0</v>
      </c>
      <c r="AP29">
        <v>0</v>
      </c>
      <c r="AQ29">
        <v>14.718414285714282</v>
      </c>
      <c r="AR29">
        <v>0.16260054347826089</v>
      </c>
      <c r="AS29">
        <v>1.3897792149866195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690.30093917607314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8.9998629532061329</v>
      </c>
      <c r="L30">
        <v>370.07</v>
      </c>
      <c r="M30">
        <v>27.14</v>
      </c>
      <c r="N30">
        <v>35.03</v>
      </c>
      <c r="O30">
        <v>0</v>
      </c>
      <c r="P30">
        <v>41.2</v>
      </c>
      <c r="Q30">
        <v>5.8930677083333336</v>
      </c>
      <c r="R30">
        <v>12.506930814524043</v>
      </c>
      <c r="S30">
        <v>7.0799999999999992</v>
      </c>
      <c r="T30">
        <v>0</v>
      </c>
      <c r="U30">
        <v>24.709386193705448</v>
      </c>
      <c r="V30">
        <v>6.13</v>
      </c>
      <c r="W30">
        <v>13.430000000000001</v>
      </c>
      <c r="X30">
        <v>43.74</v>
      </c>
      <c r="Y30">
        <v>0</v>
      </c>
      <c r="Z30">
        <v>3.8475000000000001</v>
      </c>
      <c r="AA30">
        <v>8.2853459915611811</v>
      </c>
      <c r="AB30">
        <v>11.653278319579892</v>
      </c>
      <c r="AC30">
        <v>8.5724501335008636</v>
      </c>
      <c r="AD30">
        <v>0</v>
      </c>
      <c r="AE30">
        <v>14.579754731264195</v>
      </c>
      <c r="AF30">
        <v>11.5170892494929</v>
      </c>
      <c r="AG30">
        <v>12.882532000000001</v>
      </c>
      <c r="AH30">
        <v>33.514878141499473</v>
      </c>
      <c r="AI30">
        <v>4.8786645718774544</v>
      </c>
      <c r="AJ30">
        <v>0</v>
      </c>
      <c r="AK30">
        <v>7.6694247438928294</v>
      </c>
      <c r="AL30">
        <v>0</v>
      </c>
      <c r="AM30">
        <v>3.1050862715678913</v>
      </c>
      <c r="AN30">
        <v>0.67982226868792484</v>
      </c>
      <c r="AO30">
        <v>0</v>
      </c>
      <c r="AP30">
        <v>0</v>
      </c>
      <c r="AQ30">
        <v>14.718414285714282</v>
      </c>
      <c r="AR30">
        <v>0.16260054347826089</v>
      </c>
      <c r="AS30">
        <v>1.3897792149866195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733.38586813687232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8.9998629532061329</v>
      </c>
      <c r="L31">
        <v>370.07</v>
      </c>
      <c r="M31">
        <v>27.14</v>
      </c>
      <c r="N31">
        <v>35.03</v>
      </c>
      <c r="O31">
        <v>0</v>
      </c>
      <c r="P31">
        <v>41.2</v>
      </c>
      <c r="Q31">
        <v>5.8930677083333336</v>
      </c>
      <c r="R31">
        <v>12.506930814524043</v>
      </c>
      <c r="S31">
        <v>7.0799999999999992</v>
      </c>
      <c r="T31">
        <v>0</v>
      </c>
      <c r="U31">
        <v>24.709386193705448</v>
      </c>
      <c r="V31">
        <v>6.13</v>
      </c>
      <c r="W31">
        <v>13.430000000000001</v>
      </c>
      <c r="X31">
        <v>43.74</v>
      </c>
      <c r="Y31">
        <v>0</v>
      </c>
      <c r="Z31">
        <v>5.7681818181818185</v>
      </c>
      <c r="AA31">
        <v>8.2853459915611811</v>
      </c>
      <c r="AB31">
        <v>11.653278319579892</v>
      </c>
      <c r="AC31">
        <v>8.5724501335008636</v>
      </c>
      <c r="AD31">
        <v>0</v>
      </c>
      <c r="AE31">
        <v>14.579754731264195</v>
      </c>
      <c r="AF31">
        <v>11.5170892494929</v>
      </c>
      <c r="AG31">
        <v>12.882532000000001</v>
      </c>
      <c r="AH31">
        <v>33.514878141499473</v>
      </c>
      <c r="AI31">
        <v>4.8786645718774544</v>
      </c>
      <c r="AJ31">
        <v>0</v>
      </c>
      <c r="AK31">
        <v>7.6694247438928294</v>
      </c>
      <c r="AL31">
        <v>0</v>
      </c>
      <c r="AM31">
        <v>3.1050862715678913</v>
      </c>
      <c r="AN31">
        <v>0.67982226868792484</v>
      </c>
      <c r="AO31">
        <v>0</v>
      </c>
      <c r="AP31">
        <v>0</v>
      </c>
      <c r="AQ31">
        <v>14.718414285714282</v>
      </c>
      <c r="AR31">
        <v>0.97560326086956517</v>
      </c>
      <c r="AS31">
        <v>1.3897792149866195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736.11955267244548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8.9998629532061329</v>
      </c>
      <c r="L32">
        <v>370.07</v>
      </c>
      <c r="M32">
        <v>27.14</v>
      </c>
      <c r="N32">
        <v>35.03</v>
      </c>
      <c r="O32">
        <v>0</v>
      </c>
      <c r="P32">
        <v>41.2</v>
      </c>
      <c r="Q32">
        <v>5.8930677083333336</v>
      </c>
      <c r="R32">
        <v>12.506930814524043</v>
      </c>
      <c r="S32">
        <v>7.0799999999999992</v>
      </c>
      <c r="T32">
        <v>0</v>
      </c>
      <c r="U32">
        <v>24.709386193705448</v>
      </c>
      <c r="V32">
        <v>6.13</v>
      </c>
      <c r="W32">
        <v>13.430000000000001</v>
      </c>
      <c r="X32">
        <v>43.74</v>
      </c>
      <c r="Y32">
        <v>0</v>
      </c>
      <c r="Z32">
        <v>5.7681818181818185</v>
      </c>
      <c r="AA32">
        <v>8.2853459915611811</v>
      </c>
      <c r="AB32">
        <v>11.653278319579892</v>
      </c>
      <c r="AC32">
        <v>8.5724501335008636</v>
      </c>
      <c r="AD32">
        <v>0</v>
      </c>
      <c r="AE32">
        <v>14.579754731264195</v>
      </c>
      <c r="AF32">
        <v>11.5170892494929</v>
      </c>
      <c r="AG32">
        <v>12.882532000000001</v>
      </c>
      <c r="AH32">
        <v>33.514878141499473</v>
      </c>
      <c r="AI32">
        <v>4.8786645718774544</v>
      </c>
      <c r="AJ32">
        <v>0</v>
      </c>
      <c r="AK32">
        <v>7.6694247438928294</v>
      </c>
      <c r="AL32">
        <v>0</v>
      </c>
      <c r="AM32">
        <v>3.1050862715678913</v>
      </c>
      <c r="AN32">
        <v>0.67982226868792484</v>
      </c>
      <c r="AO32">
        <v>0</v>
      </c>
      <c r="AP32">
        <v>0</v>
      </c>
      <c r="AQ32">
        <v>14.718414285714282</v>
      </c>
      <c r="AR32">
        <v>7.8109619565217399</v>
      </c>
      <c r="AS32">
        <v>5.5529809693725847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747.11811312248358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8.9998629532061329</v>
      </c>
      <c r="L33">
        <v>370.07</v>
      </c>
      <c r="M33">
        <v>27.14</v>
      </c>
      <c r="N33">
        <v>35.03</v>
      </c>
      <c r="O33">
        <v>0</v>
      </c>
      <c r="P33">
        <v>41.2</v>
      </c>
      <c r="Q33">
        <v>5.8930677083333336</v>
      </c>
      <c r="R33">
        <v>12.506930814524043</v>
      </c>
      <c r="S33">
        <v>7.0799999999999992</v>
      </c>
      <c r="T33">
        <v>0</v>
      </c>
      <c r="U33">
        <v>24.709386193705448</v>
      </c>
      <c r="V33">
        <v>6.13</v>
      </c>
      <c r="W33">
        <v>13.430000000000001</v>
      </c>
      <c r="X33">
        <v>43.74</v>
      </c>
      <c r="Y33">
        <v>0</v>
      </c>
      <c r="Z33">
        <v>5.7681818181818185</v>
      </c>
      <c r="AA33">
        <v>8.2853459915611811</v>
      </c>
      <c r="AB33">
        <v>11.653278319579892</v>
      </c>
      <c r="AC33">
        <v>8.5724501335008636</v>
      </c>
      <c r="AD33">
        <v>0</v>
      </c>
      <c r="AE33">
        <v>14.579754731264195</v>
      </c>
      <c r="AF33">
        <v>11.5170892494929</v>
      </c>
      <c r="AG33">
        <v>12.882532000000001</v>
      </c>
      <c r="AH33">
        <v>33.514878141499473</v>
      </c>
      <c r="AI33">
        <v>4.8786645718774544</v>
      </c>
      <c r="AJ33">
        <v>0</v>
      </c>
      <c r="AK33">
        <v>7.6694247438928294</v>
      </c>
      <c r="AL33">
        <v>0</v>
      </c>
      <c r="AM33">
        <v>3.1050862715678913</v>
      </c>
      <c r="AN33">
        <v>0.67982226868792484</v>
      </c>
      <c r="AO33">
        <v>0</v>
      </c>
      <c r="AP33">
        <v>0</v>
      </c>
      <c r="AQ33">
        <v>14.718414285714282</v>
      </c>
      <c r="AR33">
        <v>7.8109619565217399</v>
      </c>
      <c r="AS33">
        <v>5.5529809693725847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747.11811312248358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8.9998629532061329</v>
      </c>
      <c r="L34">
        <v>370.07</v>
      </c>
      <c r="M34">
        <v>27.14</v>
      </c>
      <c r="N34">
        <v>35.03</v>
      </c>
      <c r="O34">
        <v>0</v>
      </c>
      <c r="P34">
        <v>41.2</v>
      </c>
      <c r="Q34">
        <v>5.8930677083333336</v>
      </c>
      <c r="R34">
        <v>12.506930814524043</v>
      </c>
      <c r="S34">
        <v>7.0799999999999992</v>
      </c>
      <c r="T34">
        <v>0</v>
      </c>
      <c r="U34">
        <v>24.709386193705448</v>
      </c>
      <c r="V34">
        <v>6.13</v>
      </c>
      <c r="W34">
        <v>13.430000000000001</v>
      </c>
      <c r="X34">
        <v>43.74</v>
      </c>
      <c r="Y34">
        <v>0</v>
      </c>
      <c r="Z34">
        <v>5.7681818181818185</v>
      </c>
      <c r="AA34">
        <v>8.2853459915611811</v>
      </c>
      <c r="AB34">
        <v>11.653278319579892</v>
      </c>
      <c r="AC34">
        <v>8.5724501335008636</v>
      </c>
      <c r="AD34">
        <v>0</v>
      </c>
      <c r="AE34">
        <v>14.579754731264195</v>
      </c>
      <c r="AF34">
        <v>11.5170892494929</v>
      </c>
      <c r="AG34">
        <v>12.882532000000001</v>
      </c>
      <c r="AH34">
        <v>33.514878141499473</v>
      </c>
      <c r="AI34">
        <v>1.1260816967792615</v>
      </c>
      <c r="AJ34">
        <v>0</v>
      </c>
      <c r="AK34">
        <v>7.6694247438928294</v>
      </c>
      <c r="AL34">
        <v>0</v>
      </c>
      <c r="AM34">
        <v>3.1050862715678913</v>
      </c>
      <c r="AN34">
        <v>0.67982226868792484</v>
      </c>
      <c r="AO34">
        <v>0</v>
      </c>
      <c r="AP34">
        <v>0</v>
      </c>
      <c r="AQ34">
        <v>14.718414285714282</v>
      </c>
      <c r="AR34">
        <v>7.8109619565217399</v>
      </c>
      <c r="AS34">
        <v>5.5529809693725847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743.36553024738532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8.9998629532061329</v>
      </c>
      <c r="L35">
        <v>370.07</v>
      </c>
      <c r="M35">
        <v>27.14</v>
      </c>
      <c r="N35">
        <v>35.03</v>
      </c>
      <c r="O35">
        <v>0</v>
      </c>
      <c r="P35">
        <v>41.2</v>
      </c>
      <c r="Q35">
        <v>5.8930677083333336</v>
      </c>
      <c r="R35">
        <v>12.506930814524043</v>
      </c>
      <c r="S35">
        <v>7.0799999999999992</v>
      </c>
      <c r="T35">
        <v>0</v>
      </c>
      <c r="U35">
        <v>24.709386193705448</v>
      </c>
      <c r="V35">
        <v>6.13</v>
      </c>
      <c r="W35">
        <v>13.430000000000001</v>
      </c>
      <c r="X35">
        <v>43.74</v>
      </c>
      <c r="Y35">
        <v>0</v>
      </c>
      <c r="Z35">
        <v>5.7681818181818185</v>
      </c>
      <c r="AA35">
        <v>8.2853459915611811</v>
      </c>
      <c r="AB35">
        <v>11.653278319579892</v>
      </c>
      <c r="AC35">
        <v>8.5724501335008636</v>
      </c>
      <c r="AD35">
        <v>0</v>
      </c>
      <c r="AE35">
        <v>14.579754731264195</v>
      </c>
      <c r="AF35">
        <v>11.5170892494929</v>
      </c>
      <c r="AG35">
        <v>12.882532000000001</v>
      </c>
      <c r="AH35">
        <v>33.514878141499473</v>
      </c>
      <c r="AI35">
        <v>0</v>
      </c>
      <c r="AJ35">
        <v>0</v>
      </c>
      <c r="AK35">
        <v>7.6694247438928294</v>
      </c>
      <c r="AL35">
        <v>0</v>
      </c>
      <c r="AM35">
        <v>3.1050862715678913</v>
      </c>
      <c r="AN35">
        <v>0.67982226868792484</v>
      </c>
      <c r="AO35">
        <v>0</v>
      </c>
      <c r="AP35">
        <v>1.6996720000000005</v>
      </c>
      <c r="AQ35">
        <v>14.718414285714282</v>
      </c>
      <c r="AR35">
        <v>7.8109619565217399</v>
      </c>
      <c r="AS35">
        <v>5.5529809693725847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743.93912055060605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8.9998629532061329</v>
      </c>
      <c r="L36">
        <v>370.07</v>
      </c>
      <c r="M36">
        <v>27.14</v>
      </c>
      <c r="N36">
        <v>35.03</v>
      </c>
      <c r="O36">
        <v>0</v>
      </c>
      <c r="P36">
        <v>41.2</v>
      </c>
      <c r="Q36">
        <v>5.8930677083333336</v>
      </c>
      <c r="R36">
        <v>12.506930814524043</v>
      </c>
      <c r="S36">
        <v>7.0799999999999992</v>
      </c>
      <c r="T36">
        <v>0</v>
      </c>
      <c r="U36">
        <v>24.709386193705448</v>
      </c>
      <c r="V36">
        <v>6.13</v>
      </c>
      <c r="W36">
        <v>13.430000000000001</v>
      </c>
      <c r="X36">
        <v>43.74</v>
      </c>
      <c r="Y36">
        <v>0</v>
      </c>
      <c r="Z36">
        <v>0.9726136363636364</v>
      </c>
      <c r="AA36">
        <v>8.2853459915611811</v>
      </c>
      <c r="AB36">
        <v>0.78547636909227292</v>
      </c>
      <c r="AC36">
        <v>0.37431600439767548</v>
      </c>
      <c r="AD36">
        <v>0</v>
      </c>
      <c r="AE36">
        <v>9.7198364875094629</v>
      </c>
      <c r="AF36">
        <v>5.2952839756592303</v>
      </c>
      <c r="AG36">
        <v>12.882532000000001</v>
      </c>
      <c r="AH36">
        <v>33.514878141499473</v>
      </c>
      <c r="AI36">
        <v>0</v>
      </c>
      <c r="AJ36">
        <v>0</v>
      </c>
      <c r="AK36">
        <v>7.6694247438928294</v>
      </c>
      <c r="AL36">
        <v>0</v>
      </c>
      <c r="AM36">
        <v>3.1050862715678913</v>
      </c>
      <c r="AN36">
        <v>0.67982226868792484</v>
      </c>
      <c r="AO36">
        <v>0</v>
      </c>
      <c r="AP36">
        <v>1.6996720000000005</v>
      </c>
      <c r="AQ36">
        <v>14.718414285714282</v>
      </c>
      <c r="AR36">
        <v>0.97560326086956517</v>
      </c>
      <c r="AS36">
        <v>5.5529809693725847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702.16053407595666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8.9998629532061329</v>
      </c>
      <c r="L37">
        <v>370.07</v>
      </c>
      <c r="M37">
        <v>27.14</v>
      </c>
      <c r="N37">
        <v>35.03</v>
      </c>
      <c r="O37">
        <v>0</v>
      </c>
      <c r="P37">
        <v>41.2</v>
      </c>
      <c r="Q37">
        <v>5.8930677083333336</v>
      </c>
      <c r="R37">
        <v>12.506930814524043</v>
      </c>
      <c r="S37">
        <v>7.0799999999999992</v>
      </c>
      <c r="T37">
        <v>0</v>
      </c>
      <c r="U37">
        <v>24.709386193705448</v>
      </c>
      <c r="V37">
        <v>6.13</v>
      </c>
      <c r="W37">
        <v>13.430000000000001</v>
      </c>
      <c r="X37">
        <v>43.74</v>
      </c>
      <c r="Y37">
        <v>0</v>
      </c>
      <c r="Z37">
        <v>0</v>
      </c>
      <c r="AA37">
        <v>4.1442067510548517</v>
      </c>
      <c r="AB37">
        <v>3.884426106526631</v>
      </c>
      <c r="AC37">
        <v>0</v>
      </c>
      <c r="AD37">
        <v>0</v>
      </c>
      <c r="AE37">
        <v>4.8599182437547315</v>
      </c>
      <c r="AF37">
        <v>2.61696247464503</v>
      </c>
      <c r="AG37">
        <v>12.882532000000001</v>
      </c>
      <c r="AH37">
        <v>24.60539387539599</v>
      </c>
      <c r="AI37">
        <v>0</v>
      </c>
      <c r="AJ37">
        <v>0</v>
      </c>
      <c r="AK37">
        <v>7.6694247438928294</v>
      </c>
      <c r="AL37">
        <v>0</v>
      </c>
      <c r="AM37">
        <v>1.5556114028507126</v>
      </c>
      <c r="AN37">
        <v>0.67982226868792484</v>
      </c>
      <c r="AO37">
        <v>0</v>
      </c>
      <c r="AP37">
        <v>1.6996720000000005</v>
      </c>
      <c r="AQ37">
        <v>10.815595238095236</v>
      </c>
      <c r="AR37">
        <v>0.32826902173913047</v>
      </c>
      <c r="AS37">
        <v>5.5529809693725847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677.2240627657842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8.9998629532061329</v>
      </c>
      <c r="L38">
        <v>370.07</v>
      </c>
      <c r="M38">
        <v>27.14</v>
      </c>
      <c r="N38">
        <v>35.03</v>
      </c>
      <c r="O38">
        <v>0</v>
      </c>
      <c r="P38">
        <v>41.2</v>
      </c>
      <c r="Q38">
        <v>5.8930677083333336</v>
      </c>
      <c r="R38">
        <v>12.506930814524043</v>
      </c>
      <c r="S38">
        <v>7.0799999999999992</v>
      </c>
      <c r="T38">
        <v>0</v>
      </c>
      <c r="U38">
        <v>24.709386193705448</v>
      </c>
      <c r="V38">
        <v>6.13</v>
      </c>
      <c r="W38">
        <v>13.430000000000001</v>
      </c>
      <c r="X38">
        <v>43.74</v>
      </c>
      <c r="Y38">
        <v>0</v>
      </c>
      <c r="Z38">
        <v>0</v>
      </c>
      <c r="AA38">
        <v>0</v>
      </c>
      <c r="AB38">
        <v>3.884426106526631</v>
      </c>
      <c r="AC38">
        <v>0</v>
      </c>
      <c r="AD38">
        <v>0</v>
      </c>
      <c r="AE38">
        <v>0</v>
      </c>
      <c r="AF38">
        <v>2.61696247464503</v>
      </c>
      <c r="AG38">
        <v>12.882532000000001</v>
      </c>
      <c r="AH38">
        <v>18.435637381203804</v>
      </c>
      <c r="AI38">
        <v>0</v>
      </c>
      <c r="AJ38">
        <v>0</v>
      </c>
      <c r="AK38">
        <v>7.6694247438928294</v>
      </c>
      <c r="AL38">
        <v>0</v>
      </c>
      <c r="AM38">
        <v>0</v>
      </c>
      <c r="AN38">
        <v>0.67982226868792484</v>
      </c>
      <c r="AO38">
        <v>0</v>
      </c>
      <c r="AP38">
        <v>1.6996720000000005</v>
      </c>
      <c r="AQ38">
        <v>10.815595238095236</v>
      </c>
      <c r="AR38">
        <v>0.32826902173913047</v>
      </c>
      <c r="AS38">
        <v>1.3897792149866195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656.33136811954591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8.9998629532061329</v>
      </c>
      <c r="L39">
        <v>370.07</v>
      </c>
      <c r="M39">
        <v>27.14</v>
      </c>
      <c r="N39">
        <v>35.03</v>
      </c>
      <c r="O39">
        <v>0</v>
      </c>
      <c r="P39">
        <v>41.2</v>
      </c>
      <c r="Q39">
        <v>5.8930677083333336</v>
      </c>
      <c r="R39">
        <v>12.506930814524043</v>
      </c>
      <c r="S39">
        <v>7.0799999999999992</v>
      </c>
      <c r="T39">
        <v>0</v>
      </c>
      <c r="U39">
        <v>24.709386193705448</v>
      </c>
      <c r="V39">
        <v>6.13</v>
      </c>
      <c r="W39">
        <v>13.430000000000001</v>
      </c>
      <c r="X39">
        <v>43.74</v>
      </c>
      <c r="Y39">
        <v>0</v>
      </c>
      <c r="Z39">
        <v>0</v>
      </c>
      <c r="AA39">
        <v>0</v>
      </c>
      <c r="AB39">
        <v>3.884426106526631</v>
      </c>
      <c r="AC39">
        <v>0</v>
      </c>
      <c r="AD39">
        <v>0</v>
      </c>
      <c r="AE39">
        <v>0</v>
      </c>
      <c r="AF39">
        <v>2.61696247464503</v>
      </c>
      <c r="AG39">
        <v>12.882532000000001</v>
      </c>
      <c r="AH39">
        <v>12.290424920802536</v>
      </c>
      <c r="AI39">
        <v>0</v>
      </c>
      <c r="AJ39">
        <v>0</v>
      </c>
      <c r="AK39">
        <v>7.6694247438928294</v>
      </c>
      <c r="AL39">
        <v>0</v>
      </c>
      <c r="AM39">
        <v>0</v>
      </c>
      <c r="AN39">
        <v>0.67982226868792484</v>
      </c>
      <c r="AO39">
        <v>0</v>
      </c>
      <c r="AP39">
        <v>1.6996720000000005</v>
      </c>
      <c r="AQ39">
        <v>10.815595238095236</v>
      </c>
      <c r="AR39">
        <v>0.32826902173913047</v>
      </c>
      <c r="AS39">
        <v>1.3897792149866195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650.18615565914467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8.9998629532061329</v>
      </c>
      <c r="L40">
        <v>370.07</v>
      </c>
      <c r="M40">
        <v>27.14</v>
      </c>
      <c r="N40">
        <v>35.03</v>
      </c>
      <c r="O40">
        <v>0</v>
      </c>
      <c r="P40">
        <v>41.2</v>
      </c>
      <c r="Q40">
        <v>5.8930677083333336</v>
      </c>
      <c r="R40">
        <v>12.506930814524043</v>
      </c>
      <c r="S40">
        <v>7.0799999999999992</v>
      </c>
      <c r="T40">
        <v>0</v>
      </c>
      <c r="U40">
        <v>24.709386193705448</v>
      </c>
      <c r="V40">
        <v>6.13</v>
      </c>
      <c r="W40">
        <v>13.430000000000001</v>
      </c>
      <c r="X40">
        <v>43.74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2.61696247464503</v>
      </c>
      <c r="AG40">
        <v>12.882532000000001</v>
      </c>
      <c r="AH40">
        <v>5.5868356916578668</v>
      </c>
      <c r="AI40">
        <v>0</v>
      </c>
      <c r="AJ40">
        <v>0</v>
      </c>
      <c r="AK40">
        <v>7.6694247438928294</v>
      </c>
      <c r="AL40">
        <v>0</v>
      </c>
      <c r="AM40">
        <v>0</v>
      </c>
      <c r="AN40">
        <v>0.67982226868792484</v>
      </c>
      <c r="AO40">
        <v>0</v>
      </c>
      <c r="AP40">
        <v>1.6996720000000005</v>
      </c>
      <c r="AQ40">
        <v>10.815595238095236</v>
      </c>
      <c r="AR40">
        <v>0.32826902173913047</v>
      </c>
      <c r="AS40">
        <v>1.3897792149866195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639.59814032347333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8.9998424838545947</v>
      </c>
      <c r="L41">
        <v>370.84</v>
      </c>
      <c r="M41">
        <v>27.14</v>
      </c>
      <c r="N41">
        <v>35.03</v>
      </c>
      <c r="O41">
        <v>0</v>
      </c>
      <c r="P41">
        <v>41.2</v>
      </c>
      <c r="Q41">
        <v>5.8930677083333336</v>
      </c>
      <c r="R41">
        <v>12.506930814524043</v>
      </c>
      <c r="S41">
        <v>7.0799999999999992</v>
      </c>
      <c r="T41">
        <v>0</v>
      </c>
      <c r="U41">
        <v>24.709386193705448</v>
      </c>
      <c r="V41">
        <v>6.13</v>
      </c>
      <c r="W41">
        <v>13.430000000000001</v>
      </c>
      <c r="X41">
        <v>43.74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2.61696247464503</v>
      </c>
      <c r="AG41">
        <v>12.882532000000001</v>
      </c>
      <c r="AH41">
        <v>0</v>
      </c>
      <c r="AI41">
        <v>0</v>
      </c>
      <c r="AJ41">
        <v>0</v>
      </c>
      <c r="AK41">
        <v>7.6694247438928294</v>
      </c>
      <c r="AL41">
        <v>0</v>
      </c>
      <c r="AM41">
        <v>0</v>
      </c>
      <c r="AN41">
        <v>0.67982226868792484</v>
      </c>
      <c r="AO41">
        <v>0</v>
      </c>
      <c r="AP41">
        <v>0</v>
      </c>
      <c r="AQ41">
        <v>10.815595238095236</v>
      </c>
      <c r="AR41">
        <v>0.32826902173913047</v>
      </c>
      <c r="AS41">
        <v>2.779558429973239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634.47139137745057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</v>
      </c>
      <c r="L42">
        <v>370.84</v>
      </c>
      <c r="M42">
        <v>27.14</v>
      </c>
      <c r="N42">
        <v>35.03</v>
      </c>
      <c r="O42">
        <v>0</v>
      </c>
      <c r="P42">
        <v>41.2</v>
      </c>
      <c r="Q42">
        <v>5.8930677083333336</v>
      </c>
      <c r="R42">
        <v>12.506930814524043</v>
      </c>
      <c r="S42">
        <v>7.0799999999999992</v>
      </c>
      <c r="T42">
        <v>0</v>
      </c>
      <c r="U42">
        <v>24.709386193705448</v>
      </c>
      <c r="V42">
        <v>6.13</v>
      </c>
      <c r="W42">
        <v>13.430000000000001</v>
      </c>
      <c r="X42">
        <v>43.74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2.61696247464503</v>
      </c>
      <c r="AG42">
        <v>12.882532000000001</v>
      </c>
      <c r="AH42">
        <v>0</v>
      </c>
      <c r="AI42">
        <v>0</v>
      </c>
      <c r="AJ42">
        <v>0</v>
      </c>
      <c r="AK42">
        <v>7.6694247438928294</v>
      </c>
      <c r="AL42">
        <v>0</v>
      </c>
      <c r="AM42">
        <v>0</v>
      </c>
      <c r="AN42">
        <v>0.67982226868792484</v>
      </c>
      <c r="AO42">
        <v>0</v>
      </c>
      <c r="AP42">
        <v>0</v>
      </c>
      <c r="AQ42">
        <v>10.815595238095236</v>
      </c>
      <c r="AR42">
        <v>0.97560326086956517</v>
      </c>
      <c r="AS42">
        <v>2.779558429973239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635.11888313272641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4.8098878134110787</v>
      </c>
      <c r="L43">
        <v>314.14</v>
      </c>
      <c r="M43">
        <v>27.14</v>
      </c>
      <c r="N43">
        <v>35.03</v>
      </c>
      <c r="O43">
        <v>0</v>
      </c>
      <c r="P43">
        <v>41.2</v>
      </c>
      <c r="Q43">
        <v>6.13</v>
      </c>
      <c r="R43">
        <v>12.506242114749174</v>
      </c>
      <c r="S43">
        <v>7.5429720141899885</v>
      </c>
      <c r="T43">
        <v>0</v>
      </c>
      <c r="U43">
        <v>24.709386193705448</v>
      </c>
      <c r="V43">
        <v>6.13</v>
      </c>
      <c r="W43">
        <v>13.430000000000001</v>
      </c>
      <c r="X43">
        <v>43.74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2.61696247464503</v>
      </c>
      <c r="AG43">
        <v>12.882532000000001</v>
      </c>
      <c r="AH43">
        <v>0</v>
      </c>
      <c r="AI43">
        <v>0</v>
      </c>
      <c r="AJ43">
        <v>0</v>
      </c>
      <c r="AK43">
        <v>7.6694247438928294</v>
      </c>
      <c r="AL43">
        <v>0</v>
      </c>
      <c r="AM43">
        <v>0</v>
      </c>
      <c r="AN43">
        <v>0.67982226868792484</v>
      </c>
      <c r="AO43">
        <v>0</v>
      </c>
      <c r="AP43">
        <v>0</v>
      </c>
      <c r="AQ43">
        <v>10.815595238095236</v>
      </c>
      <c r="AR43">
        <v>7.8109619565217399</v>
      </c>
      <c r="AS43">
        <v>5.5529809693725847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584.53676778727095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4.8098878134110787</v>
      </c>
      <c r="L44">
        <v>254.52905926321409</v>
      </c>
      <c r="M44">
        <v>27.14</v>
      </c>
      <c r="N44">
        <v>35.03</v>
      </c>
      <c r="O44">
        <v>0</v>
      </c>
      <c r="P44">
        <v>41.2</v>
      </c>
      <c r="Q44">
        <v>6.13</v>
      </c>
      <c r="R44">
        <v>12.506242114749174</v>
      </c>
      <c r="S44">
        <v>7.5429720141899885</v>
      </c>
      <c r="T44">
        <v>0</v>
      </c>
      <c r="U44">
        <v>24.709386193705448</v>
      </c>
      <c r="V44">
        <v>6.13</v>
      </c>
      <c r="W44">
        <v>13.430000000000001</v>
      </c>
      <c r="X44">
        <v>43.74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2.61696247464503</v>
      </c>
      <c r="AG44">
        <v>12.882532000000001</v>
      </c>
      <c r="AH44">
        <v>0</v>
      </c>
      <c r="AI44">
        <v>0</v>
      </c>
      <c r="AJ44">
        <v>0</v>
      </c>
      <c r="AK44">
        <v>7.6694247438928294</v>
      </c>
      <c r="AL44">
        <v>0</v>
      </c>
      <c r="AM44">
        <v>0</v>
      </c>
      <c r="AN44">
        <v>0.67982226868792484</v>
      </c>
      <c r="AO44">
        <v>0</v>
      </c>
      <c r="AP44">
        <v>0</v>
      </c>
      <c r="AQ44">
        <v>7.3576730158730141</v>
      </c>
      <c r="AR44">
        <v>7.8109619565217399</v>
      </c>
      <c r="AS44">
        <v>5.5529809693725847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521.46790482826293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4.8098878134110787</v>
      </c>
      <c r="L45">
        <v>204.52</v>
      </c>
      <c r="M45">
        <v>27.14</v>
      </c>
      <c r="N45">
        <v>35.03</v>
      </c>
      <c r="O45">
        <v>0</v>
      </c>
      <c r="P45">
        <v>41.2</v>
      </c>
      <c r="Q45">
        <v>5.89</v>
      </c>
      <c r="R45">
        <v>12.506242114749174</v>
      </c>
      <c r="S45">
        <v>7.5429720141899885</v>
      </c>
      <c r="T45">
        <v>0</v>
      </c>
      <c r="U45">
        <v>24.709386193705448</v>
      </c>
      <c r="V45">
        <v>6.13</v>
      </c>
      <c r="W45">
        <v>13.430000000000001</v>
      </c>
      <c r="X45">
        <v>43.74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12.882532000000001</v>
      </c>
      <c r="AH45">
        <v>0</v>
      </c>
      <c r="AI45">
        <v>0</v>
      </c>
      <c r="AJ45">
        <v>0</v>
      </c>
      <c r="AK45">
        <v>7.6694247438928294</v>
      </c>
      <c r="AL45">
        <v>0</v>
      </c>
      <c r="AM45">
        <v>0</v>
      </c>
      <c r="AN45">
        <v>0.67982226868792484</v>
      </c>
      <c r="AO45">
        <v>0</v>
      </c>
      <c r="AP45">
        <v>0</v>
      </c>
      <c r="AQ45">
        <v>7.2809666666666661</v>
      </c>
      <c r="AR45">
        <v>7.8109619565217399</v>
      </c>
      <c r="AS45">
        <v>5.5529809693725847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471.14213921584246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4.8099999999999987</v>
      </c>
      <c r="L46">
        <v>204.52</v>
      </c>
      <c r="M46">
        <v>27.14</v>
      </c>
      <c r="N46">
        <v>35.03</v>
      </c>
      <c r="O46">
        <v>0</v>
      </c>
      <c r="P46">
        <v>41.2</v>
      </c>
      <c r="Q46">
        <v>5.89</v>
      </c>
      <c r="R46">
        <v>12.506242114749174</v>
      </c>
      <c r="S46">
        <v>7.5429720141899885</v>
      </c>
      <c r="T46">
        <v>0</v>
      </c>
      <c r="U46">
        <v>24.709386193705448</v>
      </c>
      <c r="V46">
        <v>6.13</v>
      </c>
      <c r="W46">
        <v>13.430000000000001</v>
      </c>
      <c r="X46">
        <v>43.74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12.882532000000001</v>
      </c>
      <c r="AH46">
        <v>0</v>
      </c>
      <c r="AI46">
        <v>0</v>
      </c>
      <c r="AJ46">
        <v>0</v>
      </c>
      <c r="AK46">
        <v>7.6694247438928294</v>
      </c>
      <c r="AL46">
        <v>0</v>
      </c>
      <c r="AM46">
        <v>0</v>
      </c>
      <c r="AN46">
        <v>0.67982226868792484</v>
      </c>
      <c r="AO46">
        <v>0</v>
      </c>
      <c r="AP46">
        <v>0</v>
      </c>
      <c r="AQ46">
        <v>7.2073285714285689</v>
      </c>
      <c r="AR46">
        <v>0.97560326086956517</v>
      </c>
      <c r="AS46">
        <v>5.5529809693725847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464.2332546115411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4.8099999999999987</v>
      </c>
      <c r="L47">
        <v>204.52</v>
      </c>
      <c r="M47">
        <v>27.14</v>
      </c>
      <c r="N47">
        <v>35.03</v>
      </c>
      <c r="O47">
        <v>0</v>
      </c>
      <c r="P47">
        <v>41.2</v>
      </c>
      <c r="Q47">
        <v>5.89</v>
      </c>
      <c r="R47">
        <v>12.506242114749174</v>
      </c>
      <c r="S47">
        <v>7.5429720141899885</v>
      </c>
      <c r="T47">
        <v>0</v>
      </c>
      <c r="U47">
        <v>24.709386193705448</v>
      </c>
      <c r="V47">
        <v>6.13</v>
      </c>
      <c r="W47">
        <v>13.430000000000001</v>
      </c>
      <c r="X47">
        <v>43.74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12.882532000000001</v>
      </c>
      <c r="AH47">
        <v>0</v>
      </c>
      <c r="AI47">
        <v>0</v>
      </c>
      <c r="AJ47">
        <v>0</v>
      </c>
      <c r="AK47">
        <v>7.6694247438928294</v>
      </c>
      <c r="AL47">
        <v>0</v>
      </c>
      <c r="AM47">
        <v>0</v>
      </c>
      <c r="AN47">
        <v>0.67982226868792484</v>
      </c>
      <c r="AO47">
        <v>0</v>
      </c>
      <c r="AP47">
        <v>0</v>
      </c>
      <c r="AQ47">
        <v>7.2073285714285689</v>
      </c>
      <c r="AR47">
        <v>0.32826902173913047</v>
      </c>
      <c r="AS47">
        <v>2.779558429973239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460.81249783301132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4.8099999999999987</v>
      </c>
      <c r="L48">
        <v>204.52</v>
      </c>
      <c r="M48">
        <v>27.14</v>
      </c>
      <c r="N48">
        <v>35.03</v>
      </c>
      <c r="O48">
        <v>0</v>
      </c>
      <c r="P48">
        <v>41.2</v>
      </c>
      <c r="Q48">
        <v>5.89</v>
      </c>
      <c r="R48">
        <v>12.506242114749174</v>
      </c>
      <c r="S48">
        <v>7.5429720141899885</v>
      </c>
      <c r="T48">
        <v>0</v>
      </c>
      <c r="U48">
        <v>24.709386193705448</v>
      </c>
      <c r="V48">
        <v>6.13</v>
      </c>
      <c r="W48">
        <v>13.430000000000001</v>
      </c>
      <c r="X48">
        <v>43.74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12.882532000000001</v>
      </c>
      <c r="AH48">
        <v>0</v>
      </c>
      <c r="AI48">
        <v>0</v>
      </c>
      <c r="AJ48">
        <v>0</v>
      </c>
      <c r="AK48">
        <v>7.6694247438928294</v>
      </c>
      <c r="AL48">
        <v>0</v>
      </c>
      <c r="AM48">
        <v>0</v>
      </c>
      <c r="AN48">
        <v>0.67982226868792484</v>
      </c>
      <c r="AO48">
        <v>0</v>
      </c>
      <c r="AP48">
        <v>0</v>
      </c>
      <c r="AQ48">
        <v>7.2073285714285689</v>
      </c>
      <c r="AR48">
        <v>0.32826902173913047</v>
      </c>
      <c r="AS48">
        <v>2.779558429973239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460.81249783301132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4.8099999999999987</v>
      </c>
      <c r="L49">
        <v>204.52</v>
      </c>
      <c r="M49">
        <v>27.14</v>
      </c>
      <c r="N49">
        <v>35.03</v>
      </c>
      <c r="O49">
        <v>0</v>
      </c>
      <c r="P49">
        <v>41.2</v>
      </c>
      <c r="Q49">
        <v>5.89</v>
      </c>
      <c r="R49">
        <v>12.506242114749174</v>
      </c>
      <c r="S49">
        <v>7.5429720141899885</v>
      </c>
      <c r="T49">
        <v>0</v>
      </c>
      <c r="U49">
        <v>24.709386193705448</v>
      </c>
      <c r="V49">
        <v>6.13</v>
      </c>
      <c r="W49">
        <v>13.43</v>
      </c>
      <c r="X49">
        <v>43.74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12.882532000000001</v>
      </c>
      <c r="AH49">
        <v>0</v>
      </c>
      <c r="AI49">
        <v>0</v>
      </c>
      <c r="AJ49">
        <v>0</v>
      </c>
      <c r="AK49">
        <v>7.6694247438928294</v>
      </c>
      <c r="AL49">
        <v>0</v>
      </c>
      <c r="AM49">
        <v>0</v>
      </c>
      <c r="AN49">
        <v>0.67982226868792484</v>
      </c>
      <c r="AO49">
        <v>0</v>
      </c>
      <c r="AP49">
        <v>0</v>
      </c>
      <c r="AQ49">
        <v>7.2073285714285689</v>
      </c>
      <c r="AR49">
        <v>0.32826902173913047</v>
      </c>
      <c r="AS49">
        <v>2.779558429973239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460.81249783301132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4.8099999999999987</v>
      </c>
      <c r="L50">
        <v>204.52</v>
      </c>
      <c r="M50">
        <v>27.14</v>
      </c>
      <c r="N50">
        <v>35.03</v>
      </c>
      <c r="O50">
        <v>0</v>
      </c>
      <c r="P50">
        <v>41.2</v>
      </c>
      <c r="Q50">
        <v>5.89</v>
      </c>
      <c r="R50">
        <v>12.506242114749174</v>
      </c>
      <c r="S50">
        <v>7.5429720141899885</v>
      </c>
      <c r="T50">
        <v>0</v>
      </c>
      <c r="U50">
        <v>24.709386193705448</v>
      </c>
      <c r="V50">
        <v>6.13</v>
      </c>
      <c r="W50">
        <v>13.43</v>
      </c>
      <c r="X50">
        <v>43.74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12.882532000000001</v>
      </c>
      <c r="AH50">
        <v>0</v>
      </c>
      <c r="AI50">
        <v>0</v>
      </c>
      <c r="AJ50">
        <v>0</v>
      </c>
      <c r="AK50">
        <v>7.6694247438928294</v>
      </c>
      <c r="AL50">
        <v>0</v>
      </c>
      <c r="AM50">
        <v>0</v>
      </c>
      <c r="AN50">
        <v>0.67982226868792484</v>
      </c>
      <c r="AO50">
        <v>0</v>
      </c>
      <c r="AP50">
        <v>0</v>
      </c>
      <c r="AQ50">
        <v>7.2073285714285689</v>
      </c>
      <c r="AR50">
        <v>0.97560326086956517</v>
      </c>
      <c r="AS50">
        <v>2.779558429973239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461.45983207214175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4.8099999999999987</v>
      </c>
      <c r="L51">
        <v>204.52</v>
      </c>
      <c r="M51">
        <v>27.14</v>
      </c>
      <c r="N51">
        <v>35.03</v>
      </c>
      <c r="O51">
        <v>0</v>
      </c>
      <c r="P51">
        <v>41.2</v>
      </c>
      <c r="Q51">
        <v>6.11</v>
      </c>
      <c r="R51">
        <v>12.506242114749174</v>
      </c>
      <c r="S51">
        <v>7.5429720141899885</v>
      </c>
      <c r="T51">
        <v>0</v>
      </c>
      <c r="U51">
        <v>24.709386193705448</v>
      </c>
      <c r="V51">
        <v>6.1700000000000008</v>
      </c>
      <c r="W51">
        <v>13.43</v>
      </c>
      <c r="X51">
        <v>43.74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12.882532000000001</v>
      </c>
      <c r="AH51">
        <v>0</v>
      </c>
      <c r="AI51">
        <v>0</v>
      </c>
      <c r="AJ51">
        <v>0</v>
      </c>
      <c r="AK51">
        <v>7.6694247438928294</v>
      </c>
      <c r="AL51">
        <v>0</v>
      </c>
      <c r="AM51">
        <v>0</v>
      </c>
      <c r="AN51">
        <v>0.67982226868792484</v>
      </c>
      <c r="AO51">
        <v>0</v>
      </c>
      <c r="AP51">
        <v>0</v>
      </c>
      <c r="AQ51">
        <v>7.2073285714285689</v>
      </c>
      <c r="AR51">
        <v>7.8109619565217399</v>
      </c>
      <c r="AS51">
        <v>5.5529809693725847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471.32861330719334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4.809830961166754</v>
      </c>
      <c r="L52">
        <v>204.53</v>
      </c>
      <c r="M52">
        <v>27.14</v>
      </c>
      <c r="N52">
        <v>35.03</v>
      </c>
      <c r="O52">
        <v>0</v>
      </c>
      <c r="P52">
        <v>41.2</v>
      </c>
      <c r="Q52">
        <v>3.67</v>
      </c>
      <c r="R52">
        <v>6.66</v>
      </c>
      <c r="S52">
        <v>7.7869318629381645</v>
      </c>
      <c r="T52">
        <v>0</v>
      </c>
      <c r="U52">
        <v>24.709386193705448</v>
      </c>
      <c r="V52">
        <v>6.1700000000000008</v>
      </c>
      <c r="W52">
        <v>13.43</v>
      </c>
      <c r="X52">
        <v>43.74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12.882532000000001</v>
      </c>
      <c r="AH52">
        <v>0</v>
      </c>
      <c r="AI52">
        <v>0</v>
      </c>
      <c r="AJ52">
        <v>0</v>
      </c>
      <c r="AK52">
        <v>7.6694247438928294</v>
      </c>
      <c r="AL52">
        <v>0</v>
      </c>
      <c r="AM52">
        <v>0</v>
      </c>
      <c r="AN52">
        <v>0.67982226868792484</v>
      </c>
      <c r="AO52">
        <v>0</v>
      </c>
      <c r="AP52">
        <v>0</v>
      </c>
      <c r="AQ52">
        <v>3.6788365079365071</v>
      </c>
      <c r="AR52">
        <v>7.8109619565217399</v>
      </c>
      <c r="AS52">
        <v>5.5529809693725847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459.76766993886713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4.8099999999999996</v>
      </c>
      <c r="L53">
        <v>204.53</v>
      </c>
      <c r="M53">
        <v>27.14</v>
      </c>
      <c r="N53">
        <v>35.03</v>
      </c>
      <c r="O53">
        <v>0</v>
      </c>
      <c r="P53">
        <v>41.2</v>
      </c>
      <c r="Q53">
        <v>3.67</v>
      </c>
      <c r="R53">
        <v>6.66</v>
      </c>
      <c r="S53">
        <v>7.7869318629381645</v>
      </c>
      <c r="T53">
        <v>0</v>
      </c>
      <c r="U53">
        <v>24.709386193705448</v>
      </c>
      <c r="V53">
        <v>6.1700000000000008</v>
      </c>
      <c r="W53">
        <v>13.430000000000001</v>
      </c>
      <c r="X53">
        <v>43.74</v>
      </c>
      <c r="Y53">
        <v>0</v>
      </c>
      <c r="Z53">
        <v>0.64738636363636359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12.882532000000001</v>
      </c>
      <c r="AH53">
        <v>0</v>
      </c>
      <c r="AI53">
        <v>0</v>
      </c>
      <c r="AJ53">
        <v>0</v>
      </c>
      <c r="AK53">
        <v>7.6694247438928294</v>
      </c>
      <c r="AL53">
        <v>0</v>
      </c>
      <c r="AM53">
        <v>0</v>
      </c>
      <c r="AN53">
        <v>0.67982226868792484</v>
      </c>
      <c r="AO53">
        <v>0</v>
      </c>
      <c r="AP53">
        <v>0</v>
      </c>
      <c r="AQ53">
        <v>0</v>
      </c>
      <c r="AR53">
        <v>0.97560326086956517</v>
      </c>
      <c r="AS53">
        <v>2.779558429973239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447.12760759834862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4.8099999999999996</v>
      </c>
      <c r="L54">
        <v>204.53</v>
      </c>
      <c r="M54">
        <v>27.14</v>
      </c>
      <c r="N54">
        <v>35.03</v>
      </c>
      <c r="O54">
        <v>0</v>
      </c>
      <c r="P54">
        <v>41.2</v>
      </c>
      <c r="Q54">
        <v>3.67</v>
      </c>
      <c r="R54">
        <v>6.66</v>
      </c>
      <c r="S54">
        <v>7.7869318629381645</v>
      </c>
      <c r="T54">
        <v>0</v>
      </c>
      <c r="U54">
        <v>24.709386193705448</v>
      </c>
      <c r="V54">
        <v>6.1700000000000008</v>
      </c>
      <c r="W54">
        <v>13.430000000000001</v>
      </c>
      <c r="X54">
        <v>43.74</v>
      </c>
      <c r="Y54">
        <v>0</v>
      </c>
      <c r="Z54">
        <v>1.9237500000000001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12.882532000000001</v>
      </c>
      <c r="AH54">
        <v>0</v>
      </c>
      <c r="AI54">
        <v>0</v>
      </c>
      <c r="AJ54">
        <v>0</v>
      </c>
      <c r="AK54">
        <v>7.6694247438928294</v>
      </c>
      <c r="AL54">
        <v>0</v>
      </c>
      <c r="AM54">
        <v>0</v>
      </c>
      <c r="AN54">
        <v>0.67982226868792484</v>
      </c>
      <c r="AO54">
        <v>0</v>
      </c>
      <c r="AP54">
        <v>0</v>
      </c>
      <c r="AQ54">
        <v>0</v>
      </c>
      <c r="AR54">
        <v>0.32826902173913047</v>
      </c>
      <c r="AS54">
        <v>2.779558429973239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447.7566369955818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4.8099999999999996</v>
      </c>
      <c r="L55">
        <v>204.53</v>
      </c>
      <c r="M55">
        <v>27.14</v>
      </c>
      <c r="N55">
        <v>35.03</v>
      </c>
      <c r="O55">
        <v>0</v>
      </c>
      <c r="P55">
        <v>41.2</v>
      </c>
      <c r="Q55">
        <v>3.67</v>
      </c>
      <c r="R55">
        <v>6.66</v>
      </c>
      <c r="S55">
        <v>7.7869318629381645</v>
      </c>
      <c r="T55">
        <v>0</v>
      </c>
      <c r="U55">
        <v>24.709386193705448</v>
      </c>
      <c r="V55">
        <v>6.1700000000000008</v>
      </c>
      <c r="W55">
        <v>13.430000000000001</v>
      </c>
      <c r="X55">
        <v>43.74</v>
      </c>
      <c r="Y55">
        <v>0</v>
      </c>
      <c r="Z55">
        <v>1.9237500000000001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12.882532000000001</v>
      </c>
      <c r="AH55">
        <v>0</v>
      </c>
      <c r="AI55">
        <v>0</v>
      </c>
      <c r="AJ55">
        <v>0</v>
      </c>
      <c r="AK55">
        <v>7.6694247438928294</v>
      </c>
      <c r="AL55">
        <v>0</v>
      </c>
      <c r="AM55">
        <v>0</v>
      </c>
      <c r="AN55">
        <v>0.67982226868792484</v>
      </c>
      <c r="AO55">
        <v>0</v>
      </c>
      <c r="AP55">
        <v>0</v>
      </c>
      <c r="AQ55">
        <v>0</v>
      </c>
      <c r="AR55">
        <v>0.32826902173913047</v>
      </c>
      <c r="AS55">
        <v>2.779558429973239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447.7566369955818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4.8099999999999996</v>
      </c>
      <c r="L56">
        <v>204.53</v>
      </c>
      <c r="M56">
        <v>27.14</v>
      </c>
      <c r="N56">
        <v>35.03</v>
      </c>
      <c r="O56">
        <v>0</v>
      </c>
      <c r="P56">
        <v>41.2</v>
      </c>
      <c r="Q56">
        <v>3.67</v>
      </c>
      <c r="R56">
        <v>6.66</v>
      </c>
      <c r="S56">
        <v>7.7869318629381645</v>
      </c>
      <c r="T56">
        <v>0</v>
      </c>
      <c r="U56">
        <v>24.709386193705448</v>
      </c>
      <c r="V56">
        <v>6.1700000000000008</v>
      </c>
      <c r="W56">
        <v>13.430000000000001</v>
      </c>
      <c r="X56">
        <v>43.74</v>
      </c>
      <c r="Y56">
        <v>0</v>
      </c>
      <c r="Z56">
        <v>1.9237500000000001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12.882532000000001</v>
      </c>
      <c r="AH56">
        <v>0</v>
      </c>
      <c r="AI56">
        <v>0</v>
      </c>
      <c r="AJ56">
        <v>0</v>
      </c>
      <c r="AK56">
        <v>7.6694247438928294</v>
      </c>
      <c r="AL56">
        <v>0</v>
      </c>
      <c r="AM56">
        <v>0</v>
      </c>
      <c r="AN56">
        <v>0.67982226868792484</v>
      </c>
      <c r="AO56">
        <v>0</v>
      </c>
      <c r="AP56">
        <v>0</v>
      </c>
      <c r="AQ56">
        <v>0</v>
      </c>
      <c r="AR56">
        <v>0.32826902173913047</v>
      </c>
      <c r="AS56">
        <v>2.779558429973239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447.7566369955818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4.8099999999999996</v>
      </c>
      <c r="L57">
        <v>204.53</v>
      </c>
      <c r="M57">
        <v>27.14</v>
      </c>
      <c r="N57">
        <v>35.03</v>
      </c>
      <c r="O57">
        <v>0</v>
      </c>
      <c r="P57">
        <v>41.2</v>
      </c>
      <c r="Q57">
        <v>3.67</v>
      </c>
      <c r="R57">
        <v>6.66</v>
      </c>
      <c r="S57">
        <v>7.7869318629381645</v>
      </c>
      <c r="T57">
        <v>0</v>
      </c>
      <c r="U57">
        <v>24.709386193705448</v>
      </c>
      <c r="V57">
        <v>6.1700000000000008</v>
      </c>
      <c r="W57">
        <v>13.426415799306112</v>
      </c>
      <c r="X57">
        <v>43.74</v>
      </c>
      <c r="Y57">
        <v>0</v>
      </c>
      <c r="Z57">
        <v>1.9237500000000001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12.882532000000001</v>
      </c>
      <c r="AH57">
        <v>0</v>
      </c>
      <c r="AI57">
        <v>0</v>
      </c>
      <c r="AJ57">
        <v>0</v>
      </c>
      <c r="AK57">
        <v>7.6694247438928294</v>
      </c>
      <c r="AL57">
        <v>0</v>
      </c>
      <c r="AM57">
        <v>0</v>
      </c>
      <c r="AN57">
        <v>0.67982226868792484</v>
      </c>
      <c r="AO57">
        <v>0</v>
      </c>
      <c r="AP57">
        <v>0</v>
      </c>
      <c r="AQ57">
        <v>0</v>
      </c>
      <c r="AR57">
        <v>0.32826902173913047</v>
      </c>
      <c r="AS57">
        <v>2.779558429973239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447.75305279488788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4.8099999999999996</v>
      </c>
      <c r="L58">
        <v>204.53</v>
      </c>
      <c r="M58">
        <v>27.14</v>
      </c>
      <c r="N58">
        <v>35.03</v>
      </c>
      <c r="O58">
        <v>0</v>
      </c>
      <c r="P58">
        <v>41.2</v>
      </c>
      <c r="Q58">
        <v>3.67</v>
      </c>
      <c r="R58">
        <v>6.66</v>
      </c>
      <c r="S58">
        <v>7.7869318629381645</v>
      </c>
      <c r="T58">
        <v>0</v>
      </c>
      <c r="U58">
        <v>24.709386193705448</v>
      </c>
      <c r="V58">
        <v>6.1700000000000008</v>
      </c>
      <c r="W58">
        <v>13.426415799306112</v>
      </c>
      <c r="X58">
        <v>43.74</v>
      </c>
      <c r="Y58">
        <v>0</v>
      </c>
      <c r="Z58">
        <v>1.9237500000000001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12.882532000000001</v>
      </c>
      <c r="AH58">
        <v>0</v>
      </c>
      <c r="AI58">
        <v>0</v>
      </c>
      <c r="AJ58">
        <v>0</v>
      </c>
      <c r="AK58">
        <v>7.6694247438928294</v>
      </c>
      <c r="AL58">
        <v>0</v>
      </c>
      <c r="AM58">
        <v>3.1050862715678913</v>
      </c>
      <c r="AN58">
        <v>0.67982226868792484</v>
      </c>
      <c r="AO58">
        <v>0</v>
      </c>
      <c r="AP58">
        <v>0</v>
      </c>
      <c r="AQ58">
        <v>0</v>
      </c>
      <c r="AR58">
        <v>0.32826902173913047</v>
      </c>
      <c r="AS58">
        <v>2.779558429973239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450.85813906645575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4.8099999999999996</v>
      </c>
      <c r="L59">
        <v>204.53</v>
      </c>
      <c r="M59">
        <v>27.14</v>
      </c>
      <c r="N59">
        <v>35.03</v>
      </c>
      <c r="O59">
        <v>0</v>
      </c>
      <c r="P59">
        <v>39.369999999999997</v>
      </c>
      <c r="Q59">
        <v>3.67</v>
      </c>
      <c r="R59">
        <v>6.66</v>
      </c>
      <c r="S59">
        <v>7.7869318629381645</v>
      </c>
      <c r="T59">
        <v>0</v>
      </c>
      <c r="U59">
        <v>24.709386193705448</v>
      </c>
      <c r="V59">
        <v>6.1700000000000008</v>
      </c>
      <c r="W59">
        <v>13.426415799306112</v>
      </c>
      <c r="X59">
        <v>43.74</v>
      </c>
      <c r="Y59">
        <v>0</v>
      </c>
      <c r="Z59">
        <v>1.9237500000000001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12.882532000000001</v>
      </c>
      <c r="AH59">
        <v>0</v>
      </c>
      <c r="AI59">
        <v>0</v>
      </c>
      <c r="AJ59">
        <v>0</v>
      </c>
      <c r="AK59">
        <v>7.6694247438928294</v>
      </c>
      <c r="AL59">
        <v>0</v>
      </c>
      <c r="AM59">
        <v>4.6637659414853712</v>
      </c>
      <c r="AN59">
        <v>0.67982226868792484</v>
      </c>
      <c r="AO59">
        <v>0</v>
      </c>
      <c r="AP59">
        <v>0</v>
      </c>
      <c r="AQ59">
        <v>3.605198412698412</v>
      </c>
      <c r="AR59">
        <v>0.32826902173913047</v>
      </c>
      <c r="AS59">
        <v>2.779558429973239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454.19201714907172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4.8099999999999996</v>
      </c>
      <c r="L60">
        <v>204.53</v>
      </c>
      <c r="M60">
        <v>27.14</v>
      </c>
      <c r="N60">
        <v>35.03</v>
      </c>
      <c r="O60">
        <v>0</v>
      </c>
      <c r="P60">
        <v>39.369999999999997</v>
      </c>
      <c r="Q60">
        <v>3.67</v>
      </c>
      <c r="R60">
        <v>6.66</v>
      </c>
      <c r="S60">
        <v>7.7869318629381645</v>
      </c>
      <c r="T60">
        <v>0</v>
      </c>
      <c r="U60">
        <v>24.709386193705448</v>
      </c>
      <c r="V60">
        <v>6.1700000000000008</v>
      </c>
      <c r="W60">
        <v>13.426415799306112</v>
      </c>
      <c r="X60">
        <v>43.74</v>
      </c>
      <c r="Y60">
        <v>0</v>
      </c>
      <c r="Z60">
        <v>1.9237500000000001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12.882532000000001</v>
      </c>
      <c r="AH60">
        <v>0</v>
      </c>
      <c r="AI60">
        <v>0</v>
      </c>
      <c r="AJ60">
        <v>0</v>
      </c>
      <c r="AK60">
        <v>7.6694247438928294</v>
      </c>
      <c r="AL60">
        <v>0</v>
      </c>
      <c r="AM60">
        <v>4.6637659414853712</v>
      </c>
      <c r="AN60">
        <v>0.67982226868792484</v>
      </c>
      <c r="AO60">
        <v>0</v>
      </c>
      <c r="AP60">
        <v>0</v>
      </c>
      <c r="AQ60">
        <v>7.3576730158730141</v>
      </c>
      <c r="AR60">
        <v>0.32826902173913047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456.43506267106875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4.8099999999999996</v>
      </c>
      <c r="L61">
        <v>204.53</v>
      </c>
      <c r="M61">
        <v>27.07</v>
      </c>
      <c r="N61">
        <v>35.03</v>
      </c>
      <c r="O61">
        <v>0</v>
      </c>
      <c r="P61">
        <v>39.369999999999997</v>
      </c>
      <c r="Q61">
        <v>3.67</v>
      </c>
      <c r="R61">
        <v>6.66</v>
      </c>
      <c r="S61">
        <v>7.7869318629381645</v>
      </c>
      <c r="T61">
        <v>0</v>
      </c>
      <c r="U61">
        <v>24.709386193705448</v>
      </c>
      <c r="V61">
        <v>6.1700000000000008</v>
      </c>
      <c r="W61">
        <v>13.426415799306112</v>
      </c>
      <c r="X61">
        <v>43.74</v>
      </c>
      <c r="Y61">
        <v>0</v>
      </c>
      <c r="Z61">
        <v>1.9237500000000001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12.882532000000001</v>
      </c>
      <c r="AH61">
        <v>0</v>
      </c>
      <c r="AI61">
        <v>0</v>
      </c>
      <c r="AJ61">
        <v>0</v>
      </c>
      <c r="AK61">
        <v>7.6694247438928294</v>
      </c>
      <c r="AL61">
        <v>0</v>
      </c>
      <c r="AM61">
        <v>4.6637659414853712</v>
      </c>
      <c r="AN61">
        <v>0.67982226868792484</v>
      </c>
      <c r="AO61">
        <v>0</v>
      </c>
      <c r="AP61">
        <v>0</v>
      </c>
      <c r="AQ61">
        <v>7.3576730158730141</v>
      </c>
      <c r="AR61">
        <v>3.9085489130434787</v>
      </c>
      <c r="AS61">
        <v>2.779558429973239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461.45477164355066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4.8098553905357466</v>
      </c>
      <c r="L62">
        <v>204.53</v>
      </c>
      <c r="M62">
        <v>27.07</v>
      </c>
      <c r="N62">
        <v>35.03</v>
      </c>
      <c r="O62">
        <v>0</v>
      </c>
      <c r="P62">
        <v>39.369999999999997</v>
      </c>
      <c r="Q62">
        <v>3.67</v>
      </c>
      <c r="R62">
        <v>6.66</v>
      </c>
      <c r="S62">
        <v>7.7869318629381645</v>
      </c>
      <c r="T62">
        <v>0</v>
      </c>
      <c r="U62">
        <v>24.709386193705448</v>
      </c>
      <c r="V62">
        <v>6.1700000000000008</v>
      </c>
      <c r="W62">
        <v>13.426415799306112</v>
      </c>
      <c r="X62">
        <v>43.74</v>
      </c>
      <c r="Y62">
        <v>0</v>
      </c>
      <c r="Z62">
        <v>1.9237500000000001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12.882532000000001</v>
      </c>
      <c r="AH62">
        <v>0</v>
      </c>
      <c r="AI62">
        <v>0</v>
      </c>
      <c r="AJ62">
        <v>0</v>
      </c>
      <c r="AK62">
        <v>7.6694247438928294</v>
      </c>
      <c r="AL62">
        <v>0</v>
      </c>
      <c r="AM62">
        <v>4.6637659414853712</v>
      </c>
      <c r="AN62">
        <v>0.67982226868792484</v>
      </c>
      <c r="AO62">
        <v>0</v>
      </c>
      <c r="AP62">
        <v>0</v>
      </c>
      <c r="AQ62">
        <v>7.3576730158730141</v>
      </c>
      <c r="AR62">
        <v>3.9085489130434787</v>
      </c>
      <c r="AS62">
        <v>2.779558429973239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461.4546270340864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4.8099999999999987</v>
      </c>
      <c r="L63">
        <v>204.53</v>
      </c>
      <c r="M63">
        <v>27.14</v>
      </c>
      <c r="N63">
        <v>35.03</v>
      </c>
      <c r="O63">
        <v>0</v>
      </c>
      <c r="P63">
        <v>39.369999999999997</v>
      </c>
      <c r="Q63">
        <v>3.67</v>
      </c>
      <c r="R63">
        <v>6.66</v>
      </c>
      <c r="S63">
        <v>7.7869318629381645</v>
      </c>
      <c r="T63">
        <v>0</v>
      </c>
      <c r="U63">
        <v>24.709386193705448</v>
      </c>
      <c r="V63">
        <v>6.1700000000000008</v>
      </c>
      <c r="W63">
        <v>13.430000000000001</v>
      </c>
      <c r="X63">
        <v>43.74</v>
      </c>
      <c r="Y63">
        <v>0</v>
      </c>
      <c r="Z63">
        <v>1.9237500000000001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12.882532000000001</v>
      </c>
      <c r="AH63">
        <v>0</v>
      </c>
      <c r="AI63">
        <v>0</v>
      </c>
      <c r="AJ63">
        <v>0</v>
      </c>
      <c r="AK63">
        <v>7.6694247438928294</v>
      </c>
      <c r="AL63">
        <v>0</v>
      </c>
      <c r="AM63">
        <v>4.6637659414853712</v>
      </c>
      <c r="AN63">
        <v>0.67982226868792484</v>
      </c>
      <c r="AO63">
        <v>0</v>
      </c>
      <c r="AP63">
        <v>0</v>
      </c>
      <c r="AQ63">
        <v>7.3576730158730141</v>
      </c>
      <c r="AR63">
        <v>1.6290733695652173</v>
      </c>
      <c r="AS63">
        <v>2.779558429973239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459.2488803007663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4.8099999999999987</v>
      </c>
      <c r="L64">
        <v>204.53</v>
      </c>
      <c r="M64">
        <v>27.14</v>
      </c>
      <c r="N64">
        <v>35.03</v>
      </c>
      <c r="O64">
        <v>0</v>
      </c>
      <c r="P64">
        <v>39.369999999999997</v>
      </c>
      <c r="Q64">
        <v>3.67</v>
      </c>
      <c r="R64">
        <v>6.66</v>
      </c>
      <c r="S64">
        <v>7.7869318629381645</v>
      </c>
      <c r="T64">
        <v>0</v>
      </c>
      <c r="U64">
        <v>24.709386193705448</v>
      </c>
      <c r="V64">
        <v>6.1700000000000008</v>
      </c>
      <c r="W64">
        <v>13.430000000000001</v>
      </c>
      <c r="X64">
        <v>43.74</v>
      </c>
      <c r="Y64">
        <v>0</v>
      </c>
      <c r="Z64">
        <v>1.9237500000000001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12.882532000000001</v>
      </c>
      <c r="AH64">
        <v>0</v>
      </c>
      <c r="AI64">
        <v>0</v>
      </c>
      <c r="AJ64">
        <v>0</v>
      </c>
      <c r="AK64">
        <v>7.6694247438928294</v>
      </c>
      <c r="AL64">
        <v>0</v>
      </c>
      <c r="AM64">
        <v>4.6637659414853712</v>
      </c>
      <c r="AN64">
        <v>0.67982226868792484</v>
      </c>
      <c r="AO64">
        <v>0</v>
      </c>
      <c r="AP64">
        <v>0</v>
      </c>
      <c r="AQ64">
        <v>7.3576730158730141</v>
      </c>
      <c r="AR64">
        <v>0.65040217391304356</v>
      </c>
      <c r="AS64">
        <v>2.779558429973239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458.27020910511413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4.8099999999999987</v>
      </c>
      <c r="L65">
        <v>204.53</v>
      </c>
      <c r="M65">
        <v>27.14</v>
      </c>
      <c r="N65">
        <v>35.03</v>
      </c>
      <c r="O65">
        <v>0</v>
      </c>
      <c r="P65">
        <v>39.369999999999997</v>
      </c>
      <c r="Q65">
        <v>3.67</v>
      </c>
      <c r="R65">
        <v>6.66</v>
      </c>
      <c r="S65">
        <v>7.7869318629381645</v>
      </c>
      <c r="T65">
        <v>0</v>
      </c>
      <c r="U65">
        <v>24.709386193705448</v>
      </c>
      <c r="V65">
        <v>6.0330671414038664</v>
      </c>
      <c r="W65">
        <v>13.430000000000001</v>
      </c>
      <c r="X65">
        <v>43.74</v>
      </c>
      <c r="Y65">
        <v>0</v>
      </c>
      <c r="Z65">
        <v>1.9237500000000001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12.882532000000001</v>
      </c>
      <c r="AH65">
        <v>0</v>
      </c>
      <c r="AI65">
        <v>0</v>
      </c>
      <c r="AJ65">
        <v>0</v>
      </c>
      <c r="AK65">
        <v>7.6694247438928294</v>
      </c>
      <c r="AL65">
        <v>0</v>
      </c>
      <c r="AM65">
        <v>4.6637659414853712</v>
      </c>
      <c r="AN65">
        <v>0.67982226868792484</v>
      </c>
      <c r="AO65">
        <v>0</v>
      </c>
      <c r="AP65">
        <v>0</v>
      </c>
      <c r="AQ65">
        <v>7.3576730158730141</v>
      </c>
      <c r="AR65">
        <v>2.2794755434782608</v>
      </c>
      <c r="AS65">
        <v>3.5710883140053529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460.55387950011533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4.8099999999999987</v>
      </c>
      <c r="L66">
        <v>204.53</v>
      </c>
      <c r="M66">
        <v>27.14</v>
      </c>
      <c r="N66">
        <v>35.03</v>
      </c>
      <c r="O66">
        <v>0</v>
      </c>
      <c r="P66">
        <v>39.369999999999997</v>
      </c>
      <c r="Q66">
        <v>2.8823244552058109</v>
      </c>
      <c r="R66">
        <v>5.7700000000000005</v>
      </c>
      <c r="S66">
        <v>7.68</v>
      </c>
      <c r="T66">
        <v>0</v>
      </c>
      <c r="U66">
        <v>24.709386193705448</v>
      </c>
      <c r="V66">
        <v>6.13</v>
      </c>
      <c r="W66">
        <v>13.430000000000001</v>
      </c>
      <c r="X66">
        <v>43.74</v>
      </c>
      <c r="Y66">
        <v>0</v>
      </c>
      <c r="Z66">
        <v>1.9237500000000001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12.882532000000001</v>
      </c>
      <c r="AH66">
        <v>0</v>
      </c>
      <c r="AI66">
        <v>0</v>
      </c>
      <c r="AJ66">
        <v>0</v>
      </c>
      <c r="AK66">
        <v>7.6694247438928294</v>
      </c>
      <c r="AL66">
        <v>0</v>
      </c>
      <c r="AM66">
        <v>4.6637659414853712</v>
      </c>
      <c r="AN66">
        <v>0.67982226868792484</v>
      </c>
      <c r="AO66">
        <v>0</v>
      </c>
      <c r="AP66">
        <v>0</v>
      </c>
      <c r="AQ66">
        <v>7.3576730158730141</v>
      </c>
      <c r="AR66">
        <v>2.2794755434782608</v>
      </c>
      <c r="AS66">
        <v>3.5710883140053529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458.86620495097907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4.8099999999999987</v>
      </c>
      <c r="L67">
        <v>204.53</v>
      </c>
      <c r="M67">
        <v>27.14</v>
      </c>
      <c r="N67">
        <v>35.03</v>
      </c>
      <c r="O67">
        <v>0</v>
      </c>
      <c r="P67">
        <v>39.369999999999997</v>
      </c>
      <c r="Q67">
        <v>2.8823244552058109</v>
      </c>
      <c r="R67">
        <v>5.7700000000000005</v>
      </c>
      <c r="S67">
        <v>7.68</v>
      </c>
      <c r="T67">
        <v>0</v>
      </c>
      <c r="U67">
        <v>24.709386193705448</v>
      </c>
      <c r="V67">
        <v>6.13</v>
      </c>
      <c r="W67">
        <v>13.430000000000001</v>
      </c>
      <c r="X67">
        <v>43.74</v>
      </c>
      <c r="Y67">
        <v>0</v>
      </c>
      <c r="Z67">
        <v>1.9237500000000001</v>
      </c>
      <c r="AA67">
        <v>0</v>
      </c>
      <c r="AB67">
        <v>0</v>
      </c>
      <c r="AC67">
        <v>0</v>
      </c>
      <c r="AD67">
        <v>2.3778009084027252</v>
      </c>
      <c r="AE67">
        <v>0</v>
      </c>
      <c r="AF67">
        <v>2.61696247464503</v>
      </c>
      <c r="AG67">
        <v>5.7617040000000008</v>
      </c>
      <c r="AH67">
        <v>0</v>
      </c>
      <c r="AI67">
        <v>0</v>
      </c>
      <c r="AJ67">
        <v>0</v>
      </c>
      <c r="AK67">
        <v>7.6694247438928294</v>
      </c>
      <c r="AL67">
        <v>0</v>
      </c>
      <c r="AM67">
        <v>4.6637659414853712</v>
      </c>
      <c r="AN67">
        <v>0.67982226868792484</v>
      </c>
      <c r="AO67">
        <v>0</v>
      </c>
      <c r="AP67">
        <v>0</v>
      </c>
      <c r="AQ67">
        <v>11.036509523809521</v>
      </c>
      <c r="AR67">
        <v>2.2794755434782608</v>
      </c>
      <c r="AS67">
        <v>3.5710883140053529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457.80201436731829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4.8099999999999987</v>
      </c>
      <c r="L68">
        <v>260.13</v>
      </c>
      <c r="M68">
        <v>27.14</v>
      </c>
      <c r="N68">
        <v>35.03</v>
      </c>
      <c r="O68">
        <v>0</v>
      </c>
      <c r="P68">
        <v>39.369999999999997</v>
      </c>
      <c r="Q68">
        <v>2.8823244552058109</v>
      </c>
      <c r="R68">
        <v>5.7700000000000005</v>
      </c>
      <c r="S68">
        <v>7.68</v>
      </c>
      <c r="T68">
        <v>0</v>
      </c>
      <c r="U68">
        <v>24.709386193705448</v>
      </c>
      <c r="V68">
        <v>6.13</v>
      </c>
      <c r="W68">
        <v>13.430000000000001</v>
      </c>
      <c r="X68">
        <v>43.74</v>
      </c>
      <c r="Y68">
        <v>0</v>
      </c>
      <c r="Z68">
        <v>1.9237500000000001</v>
      </c>
      <c r="AA68">
        <v>0</v>
      </c>
      <c r="AB68">
        <v>0</v>
      </c>
      <c r="AC68">
        <v>0</v>
      </c>
      <c r="AD68">
        <v>5.3876366389099166</v>
      </c>
      <c r="AE68">
        <v>0</v>
      </c>
      <c r="AF68">
        <v>2.61696247464503</v>
      </c>
      <c r="AG68">
        <v>5.7617040000000008</v>
      </c>
      <c r="AH68">
        <v>0</v>
      </c>
      <c r="AI68">
        <v>0</v>
      </c>
      <c r="AJ68">
        <v>0</v>
      </c>
      <c r="AK68">
        <v>7.6694247438928294</v>
      </c>
      <c r="AL68">
        <v>0</v>
      </c>
      <c r="AM68">
        <v>4.6637659414853712</v>
      </c>
      <c r="AN68">
        <v>0.67982226868792484</v>
      </c>
      <c r="AO68">
        <v>0</v>
      </c>
      <c r="AP68">
        <v>0</v>
      </c>
      <c r="AQ68">
        <v>11.036509523809521</v>
      </c>
      <c r="AR68">
        <v>2.2794755434782608</v>
      </c>
      <c r="AS68">
        <v>3.5710883140053529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516.41185009782544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4.74</v>
      </c>
      <c r="L69">
        <v>324.41000000000003</v>
      </c>
      <c r="M69">
        <v>27.14</v>
      </c>
      <c r="N69">
        <v>35.03</v>
      </c>
      <c r="O69">
        <v>0</v>
      </c>
      <c r="P69">
        <v>39.369999999999997</v>
      </c>
      <c r="Q69">
        <v>5.8930677083333336</v>
      </c>
      <c r="R69">
        <v>12.506930814524043</v>
      </c>
      <c r="S69">
        <v>7.79</v>
      </c>
      <c r="T69">
        <v>0</v>
      </c>
      <c r="U69">
        <v>24.709386193705448</v>
      </c>
      <c r="V69">
        <v>6.13</v>
      </c>
      <c r="W69">
        <v>13.430000000000001</v>
      </c>
      <c r="X69">
        <v>43.74</v>
      </c>
      <c r="Y69">
        <v>0</v>
      </c>
      <c r="Z69">
        <v>1.9237500000000001</v>
      </c>
      <c r="AA69">
        <v>0</v>
      </c>
      <c r="AB69">
        <v>0</v>
      </c>
      <c r="AC69">
        <v>0</v>
      </c>
      <c r="AD69">
        <v>8.0845230885692665</v>
      </c>
      <c r="AE69">
        <v>0</v>
      </c>
      <c r="AF69">
        <v>2.61696247464503</v>
      </c>
      <c r="AG69">
        <v>5.7617040000000008</v>
      </c>
      <c r="AH69">
        <v>5.5868356916578668</v>
      </c>
      <c r="AI69">
        <v>0</v>
      </c>
      <c r="AJ69">
        <v>0</v>
      </c>
      <c r="AK69">
        <v>7.6694247438928294</v>
      </c>
      <c r="AL69">
        <v>0</v>
      </c>
      <c r="AM69">
        <v>4.6637659414853712</v>
      </c>
      <c r="AN69">
        <v>0.67982226868792484</v>
      </c>
      <c r="AO69">
        <v>0</v>
      </c>
      <c r="AP69">
        <v>0</v>
      </c>
      <c r="AQ69">
        <v>11.036509523809521</v>
      </c>
      <c r="AR69">
        <v>2.2794755434782608</v>
      </c>
      <c r="AS69">
        <v>3.5710883140053529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598.76324630679426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8.1099999999999977</v>
      </c>
      <c r="L70">
        <v>371.51</v>
      </c>
      <c r="M70">
        <v>24.72</v>
      </c>
      <c r="N70">
        <v>35.03</v>
      </c>
      <c r="O70">
        <v>0</v>
      </c>
      <c r="P70">
        <v>39.369999999999997</v>
      </c>
      <c r="Q70">
        <v>5.8930677083333336</v>
      </c>
      <c r="R70">
        <v>12.506930814524043</v>
      </c>
      <c r="S70">
        <v>7.79</v>
      </c>
      <c r="T70">
        <v>0</v>
      </c>
      <c r="U70">
        <v>24.709386193705448</v>
      </c>
      <c r="V70">
        <v>6.13</v>
      </c>
      <c r="W70">
        <v>13.430000000000001</v>
      </c>
      <c r="X70">
        <v>43.74</v>
      </c>
      <c r="Y70">
        <v>0</v>
      </c>
      <c r="Z70">
        <v>1.9237500000000001</v>
      </c>
      <c r="AA70">
        <v>4.1442067510548517</v>
      </c>
      <c r="AB70">
        <v>0</v>
      </c>
      <c r="AC70">
        <v>0</v>
      </c>
      <c r="AD70">
        <v>8.0845230885692665</v>
      </c>
      <c r="AE70">
        <v>0</v>
      </c>
      <c r="AF70">
        <v>2.61696247464503</v>
      </c>
      <c r="AG70">
        <v>5.7617040000000008</v>
      </c>
      <c r="AH70">
        <v>12.290424920802536</v>
      </c>
      <c r="AI70">
        <v>0</v>
      </c>
      <c r="AJ70">
        <v>0</v>
      </c>
      <c r="AK70">
        <v>7.6694247438928294</v>
      </c>
      <c r="AL70">
        <v>0</v>
      </c>
      <c r="AM70">
        <v>4.6637659414853712</v>
      </c>
      <c r="AN70">
        <v>0.67982226868792484</v>
      </c>
      <c r="AO70">
        <v>0</v>
      </c>
      <c r="AP70">
        <v>0</v>
      </c>
      <c r="AQ70">
        <v>11.036509523809521</v>
      </c>
      <c r="AR70">
        <v>2.2794755434782608</v>
      </c>
      <c r="AS70">
        <v>3.5710883140053529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657.66104228699373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9.36</v>
      </c>
      <c r="L71">
        <v>371.51</v>
      </c>
      <c r="M71">
        <v>25.9</v>
      </c>
      <c r="N71">
        <v>35.03</v>
      </c>
      <c r="O71">
        <v>0</v>
      </c>
      <c r="P71">
        <v>39.369999999999997</v>
      </c>
      <c r="Q71">
        <v>5.8930677083333336</v>
      </c>
      <c r="R71">
        <v>12.506930814524043</v>
      </c>
      <c r="S71">
        <v>7.79</v>
      </c>
      <c r="T71">
        <v>0</v>
      </c>
      <c r="U71">
        <v>24.709386193705448</v>
      </c>
      <c r="V71">
        <v>6.13</v>
      </c>
      <c r="W71">
        <v>13.430000000000001</v>
      </c>
      <c r="X71">
        <v>43.74</v>
      </c>
      <c r="Y71">
        <v>0</v>
      </c>
      <c r="Z71">
        <v>1.9237500000000001</v>
      </c>
      <c r="AA71">
        <v>4.1442067510548517</v>
      </c>
      <c r="AB71">
        <v>1.1812828207051762</v>
      </c>
      <c r="AC71">
        <v>0</v>
      </c>
      <c r="AD71">
        <v>8.0845230885692665</v>
      </c>
      <c r="AE71">
        <v>4.8599182437547315</v>
      </c>
      <c r="AF71">
        <v>5.2339249492900599</v>
      </c>
      <c r="AG71">
        <v>5.7617040000000008</v>
      </c>
      <c r="AH71">
        <v>18.435637381203804</v>
      </c>
      <c r="AI71">
        <v>0</v>
      </c>
      <c r="AJ71">
        <v>0</v>
      </c>
      <c r="AK71">
        <v>7.6694247438928294</v>
      </c>
      <c r="AL71">
        <v>0</v>
      </c>
      <c r="AM71">
        <v>4.6637659414853712</v>
      </c>
      <c r="AN71">
        <v>0.67982226868792484</v>
      </c>
      <c r="AO71">
        <v>0</v>
      </c>
      <c r="AP71">
        <v>0</v>
      </c>
      <c r="AQ71">
        <v>11.036509523809521</v>
      </c>
      <c r="AR71">
        <v>1.3008043478260871</v>
      </c>
      <c r="AS71">
        <v>4.3626181980374676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674.70727697487996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</v>
      </c>
      <c r="L72">
        <v>371.51</v>
      </c>
      <c r="M72">
        <v>27.14</v>
      </c>
      <c r="N72">
        <v>35.03</v>
      </c>
      <c r="O72">
        <v>0</v>
      </c>
      <c r="P72">
        <v>39.369999999999997</v>
      </c>
      <c r="Q72">
        <v>5.8930677083333336</v>
      </c>
      <c r="R72">
        <v>12.506930814524043</v>
      </c>
      <c r="S72">
        <v>7.79</v>
      </c>
      <c r="T72">
        <v>0</v>
      </c>
      <c r="U72">
        <v>24.709386193705448</v>
      </c>
      <c r="V72">
        <v>6.13</v>
      </c>
      <c r="W72">
        <v>13.430000000000001</v>
      </c>
      <c r="X72">
        <v>43.74</v>
      </c>
      <c r="Y72">
        <v>0</v>
      </c>
      <c r="Z72">
        <v>1.9237500000000001</v>
      </c>
      <c r="AA72">
        <v>8.2853459915611811</v>
      </c>
      <c r="AB72">
        <v>3.884426106526631</v>
      </c>
      <c r="AC72">
        <v>2.8564606565101305</v>
      </c>
      <c r="AD72">
        <v>8.0845230885692665</v>
      </c>
      <c r="AE72">
        <v>9.7198364875094629</v>
      </c>
      <c r="AF72">
        <v>7.8508874239350908</v>
      </c>
      <c r="AG72">
        <v>5.7617040000000008</v>
      </c>
      <c r="AH72">
        <v>24.577781837381202</v>
      </c>
      <c r="AI72">
        <v>0</v>
      </c>
      <c r="AJ72">
        <v>0</v>
      </c>
      <c r="AK72">
        <v>7.6694247438928294</v>
      </c>
      <c r="AL72">
        <v>0</v>
      </c>
      <c r="AM72">
        <v>4.6637659414853712</v>
      </c>
      <c r="AN72">
        <v>0.67982226868792484</v>
      </c>
      <c r="AO72">
        <v>0</v>
      </c>
      <c r="AP72">
        <v>0</v>
      </c>
      <c r="AQ72">
        <v>14.718414285714282</v>
      </c>
      <c r="AR72">
        <v>1.3008043478260871</v>
      </c>
      <c r="AS72">
        <v>4.3626181980374676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702.94895009419963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9.36</v>
      </c>
      <c r="L73">
        <v>371.51</v>
      </c>
      <c r="M73">
        <v>27.14</v>
      </c>
      <c r="N73">
        <v>35.03</v>
      </c>
      <c r="O73">
        <v>0</v>
      </c>
      <c r="P73">
        <v>39.369999999999997</v>
      </c>
      <c r="Q73">
        <v>5.8930677083333336</v>
      </c>
      <c r="R73">
        <v>12.506930814524043</v>
      </c>
      <c r="S73">
        <v>7.79</v>
      </c>
      <c r="T73">
        <v>0</v>
      </c>
      <c r="U73">
        <v>24.709386193705448</v>
      </c>
      <c r="V73">
        <v>6.13</v>
      </c>
      <c r="W73">
        <v>13.430000000000001</v>
      </c>
      <c r="X73">
        <v>43.74</v>
      </c>
      <c r="Y73">
        <v>0</v>
      </c>
      <c r="Z73">
        <v>5.7681818181818185</v>
      </c>
      <c r="AA73">
        <v>8.2853459915611811</v>
      </c>
      <c r="AB73">
        <v>11.653278319579892</v>
      </c>
      <c r="AC73">
        <v>8.5724501335008636</v>
      </c>
      <c r="AD73">
        <v>8.0845230885692665</v>
      </c>
      <c r="AE73">
        <v>14.579754731264195</v>
      </c>
      <c r="AF73">
        <v>11.5170892494929</v>
      </c>
      <c r="AG73">
        <v>5.7617040000000008</v>
      </c>
      <c r="AH73">
        <v>34.490503484688496</v>
      </c>
      <c r="AI73">
        <v>0</v>
      </c>
      <c r="AJ73">
        <v>0</v>
      </c>
      <c r="AK73">
        <v>7.6694247438928294</v>
      </c>
      <c r="AL73">
        <v>0</v>
      </c>
      <c r="AM73">
        <v>4.6637659414853712</v>
      </c>
      <c r="AN73">
        <v>0.67982226868792484</v>
      </c>
      <c r="AO73">
        <v>0</v>
      </c>
      <c r="AP73">
        <v>0</v>
      </c>
      <c r="AQ73">
        <v>14.718414285714282</v>
      </c>
      <c r="AR73">
        <v>1.3008043478260871</v>
      </c>
      <c r="AS73">
        <v>4.3626181980374676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738.71706531904522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9.36</v>
      </c>
      <c r="L74">
        <v>371.51</v>
      </c>
      <c r="M74">
        <v>27.14</v>
      </c>
      <c r="N74">
        <v>35.03</v>
      </c>
      <c r="O74">
        <v>0</v>
      </c>
      <c r="P74">
        <v>39.369999999999997</v>
      </c>
      <c r="Q74">
        <v>5.8930677083333336</v>
      </c>
      <c r="R74">
        <v>12.506930814524043</v>
      </c>
      <c r="S74">
        <v>7.79</v>
      </c>
      <c r="T74">
        <v>0</v>
      </c>
      <c r="U74">
        <v>24.709386193705448</v>
      </c>
      <c r="V74">
        <v>6.13</v>
      </c>
      <c r="W74">
        <v>13.430000000000001</v>
      </c>
      <c r="X74">
        <v>43.74</v>
      </c>
      <c r="Y74">
        <v>0</v>
      </c>
      <c r="Z74">
        <v>5.7681818181818185</v>
      </c>
      <c r="AA74">
        <v>8.2853459915611811</v>
      </c>
      <c r="AB74">
        <v>11.653278319579892</v>
      </c>
      <c r="AC74">
        <v>8.5724501335008636</v>
      </c>
      <c r="AD74">
        <v>8.0845230885692665</v>
      </c>
      <c r="AE74">
        <v>14.579754731264195</v>
      </c>
      <c r="AF74">
        <v>11.5170892494929</v>
      </c>
      <c r="AG74">
        <v>5.7617040000000008</v>
      </c>
      <c r="AH74">
        <v>34.490503484688496</v>
      </c>
      <c r="AI74">
        <v>0</v>
      </c>
      <c r="AJ74">
        <v>0</v>
      </c>
      <c r="AK74">
        <v>7.6694247438928294</v>
      </c>
      <c r="AL74">
        <v>0</v>
      </c>
      <c r="AM74">
        <v>4.6637659414853712</v>
      </c>
      <c r="AN74">
        <v>0.67982226868792484</v>
      </c>
      <c r="AO74">
        <v>0</v>
      </c>
      <c r="AP74">
        <v>0</v>
      </c>
      <c r="AQ74">
        <v>14.718414285714282</v>
      </c>
      <c r="AR74">
        <v>1.3008043478260871</v>
      </c>
      <c r="AS74">
        <v>4.3626181980374676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738.71706531904522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9.36</v>
      </c>
      <c r="L75">
        <v>370.07</v>
      </c>
      <c r="M75">
        <v>27.14</v>
      </c>
      <c r="N75">
        <v>35.03</v>
      </c>
      <c r="O75">
        <v>0</v>
      </c>
      <c r="P75">
        <v>42.126862759699165</v>
      </c>
      <c r="Q75">
        <v>5.8930677083333336</v>
      </c>
      <c r="R75">
        <v>12.506930814524043</v>
      </c>
      <c r="S75">
        <v>7.79</v>
      </c>
      <c r="T75">
        <v>0</v>
      </c>
      <c r="U75">
        <v>24.709386193705448</v>
      </c>
      <c r="V75">
        <v>6.13</v>
      </c>
      <c r="W75">
        <v>13.430000000000001</v>
      </c>
      <c r="X75">
        <v>43.74</v>
      </c>
      <c r="Y75">
        <v>0</v>
      </c>
      <c r="Z75">
        <v>5.7681818181818185</v>
      </c>
      <c r="AA75">
        <v>8.2853459915611811</v>
      </c>
      <c r="AB75">
        <v>11.653278319579892</v>
      </c>
      <c r="AC75">
        <v>8.5724501335008636</v>
      </c>
      <c r="AD75">
        <v>8.0845230885692665</v>
      </c>
      <c r="AE75">
        <v>14.579754731264195</v>
      </c>
      <c r="AF75">
        <v>11.5170892494929</v>
      </c>
      <c r="AG75">
        <v>5.7617040000000008</v>
      </c>
      <c r="AH75">
        <v>34.490503484688496</v>
      </c>
      <c r="AI75">
        <v>0</v>
      </c>
      <c r="AJ75">
        <v>0</v>
      </c>
      <c r="AK75">
        <v>7.6694247438928294</v>
      </c>
      <c r="AL75">
        <v>0</v>
      </c>
      <c r="AM75">
        <v>4.6637659414853712</v>
      </c>
      <c r="AN75">
        <v>0.67982226868792484</v>
      </c>
      <c r="AO75">
        <v>0</v>
      </c>
      <c r="AP75">
        <v>0</v>
      </c>
      <c r="AQ75">
        <v>14.718414285714282</v>
      </c>
      <c r="AR75">
        <v>1.3008043478260871</v>
      </c>
      <c r="AS75">
        <v>4.3626181980374676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740.03392807874445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9.36</v>
      </c>
      <c r="L76">
        <v>370.07</v>
      </c>
      <c r="M76">
        <v>27.14</v>
      </c>
      <c r="N76">
        <v>35.03</v>
      </c>
      <c r="O76">
        <v>0</v>
      </c>
      <c r="P76">
        <v>42.126862759699165</v>
      </c>
      <c r="Q76">
        <v>5.8930677083333336</v>
      </c>
      <c r="R76">
        <v>12.506930814524043</v>
      </c>
      <c r="S76">
        <v>7.79</v>
      </c>
      <c r="T76">
        <v>0</v>
      </c>
      <c r="U76">
        <v>24.709386193705448</v>
      </c>
      <c r="V76">
        <v>6.13</v>
      </c>
      <c r="W76">
        <v>13.430000000000001</v>
      </c>
      <c r="X76">
        <v>43.74</v>
      </c>
      <c r="Y76">
        <v>0</v>
      </c>
      <c r="Z76">
        <v>5.7681818181818185</v>
      </c>
      <c r="AA76">
        <v>8.2853459915611811</v>
      </c>
      <c r="AB76">
        <v>11.653278319579892</v>
      </c>
      <c r="AC76">
        <v>8.5724501335008636</v>
      </c>
      <c r="AD76">
        <v>8.0845230885692665</v>
      </c>
      <c r="AE76">
        <v>14.579754731264195</v>
      </c>
      <c r="AF76">
        <v>11.5170892494929</v>
      </c>
      <c r="AG76">
        <v>5.7617040000000008</v>
      </c>
      <c r="AH76">
        <v>34.490503484688496</v>
      </c>
      <c r="AI76">
        <v>0</v>
      </c>
      <c r="AJ76">
        <v>0</v>
      </c>
      <c r="AK76">
        <v>7.6694247438928294</v>
      </c>
      <c r="AL76">
        <v>0</v>
      </c>
      <c r="AM76">
        <v>4.6637659414853712</v>
      </c>
      <c r="AN76">
        <v>0.67982226868792484</v>
      </c>
      <c r="AO76">
        <v>0</v>
      </c>
      <c r="AP76">
        <v>0</v>
      </c>
      <c r="AQ76">
        <v>14.718414285714282</v>
      </c>
      <c r="AR76">
        <v>1.3008043478260871</v>
      </c>
      <c r="AS76">
        <v>4.3626181980374676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740.03392807874445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9.36</v>
      </c>
      <c r="L77">
        <v>370.07</v>
      </c>
      <c r="M77">
        <v>27.14</v>
      </c>
      <c r="N77">
        <v>35.03</v>
      </c>
      <c r="O77">
        <v>0</v>
      </c>
      <c r="P77">
        <v>42.126862759699165</v>
      </c>
      <c r="Q77">
        <v>5.8930677083333336</v>
      </c>
      <c r="R77">
        <v>12.506930814524043</v>
      </c>
      <c r="S77">
        <v>7.79</v>
      </c>
      <c r="T77">
        <v>0</v>
      </c>
      <c r="U77">
        <v>24.709386193705448</v>
      </c>
      <c r="V77">
        <v>6.13</v>
      </c>
      <c r="W77">
        <v>13.430000000000001</v>
      </c>
      <c r="X77">
        <v>43.74</v>
      </c>
      <c r="Y77">
        <v>0</v>
      </c>
      <c r="Z77">
        <v>5.7681818181818185</v>
      </c>
      <c r="AA77">
        <v>8.2853459915611811</v>
      </c>
      <c r="AB77">
        <v>11.653278319579892</v>
      </c>
      <c r="AC77">
        <v>8.5724501335008636</v>
      </c>
      <c r="AD77">
        <v>8.0845230885692665</v>
      </c>
      <c r="AE77">
        <v>14.579754731264195</v>
      </c>
      <c r="AF77">
        <v>11.5170892494929</v>
      </c>
      <c r="AG77">
        <v>5.7617040000000008</v>
      </c>
      <c r="AH77">
        <v>34.490503484688496</v>
      </c>
      <c r="AI77">
        <v>0</v>
      </c>
      <c r="AJ77">
        <v>0</v>
      </c>
      <c r="AK77">
        <v>7.6694247438928294</v>
      </c>
      <c r="AL77">
        <v>0</v>
      </c>
      <c r="AM77">
        <v>4.6637659414853712</v>
      </c>
      <c r="AN77">
        <v>0.67982226868792484</v>
      </c>
      <c r="AO77">
        <v>0</v>
      </c>
      <c r="AP77">
        <v>0</v>
      </c>
      <c r="AQ77">
        <v>14.718414285714282</v>
      </c>
      <c r="AR77">
        <v>1.3008043478260871</v>
      </c>
      <c r="AS77">
        <v>7.1391086827237595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742.81041856343074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</v>
      </c>
      <c r="L78">
        <v>370.07</v>
      </c>
      <c r="M78">
        <v>27.14</v>
      </c>
      <c r="N78">
        <v>35.03</v>
      </c>
      <c r="O78">
        <v>0</v>
      </c>
      <c r="P78">
        <v>42.126862759699165</v>
      </c>
      <c r="Q78">
        <v>5.8930677083333336</v>
      </c>
      <c r="R78">
        <v>12.506930814524043</v>
      </c>
      <c r="S78">
        <v>7.79</v>
      </c>
      <c r="T78">
        <v>0</v>
      </c>
      <c r="U78">
        <v>24.709386193705448</v>
      </c>
      <c r="V78">
        <v>6.13</v>
      </c>
      <c r="W78">
        <v>13.430000000000001</v>
      </c>
      <c r="X78">
        <v>43.74</v>
      </c>
      <c r="Y78">
        <v>0</v>
      </c>
      <c r="Z78">
        <v>5.7681818181818185</v>
      </c>
      <c r="AA78">
        <v>8.2853459915611811</v>
      </c>
      <c r="AB78">
        <v>11.653278319579892</v>
      </c>
      <c r="AC78">
        <v>8.5724501335008636</v>
      </c>
      <c r="AD78">
        <v>8.0845230885692665</v>
      </c>
      <c r="AE78">
        <v>14.579754731264195</v>
      </c>
      <c r="AF78">
        <v>11.5170892494929</v>
      </c>
      <c r="AG78">
        <v>5.7617040000000008</v>
      </c>
      <c r="AH78">
        <v>34.490503484688496</v>
      </c>
      <c r="AI78">
        <v>0</v>
      </c>
      <c r="AJ78">
        <v>0</v>
      </c>
      <c r="AK78">
        <v>7.6694247438928294</v>
      </c>
      <c r="AL78">
        <v>0</v>
      </c>
      <c r="AM78">
        <v>4.6637659414853712</v>
      </c>
      <c r="AN78">
        <v>0.67982226868792484</v>
      </c>
      <c r="AO78">
        <v>0</v>
      </c>
      <c r="AP78">
        <v>0</v>
      </c>
      <c r="AQ78">
        <v>14.718414285714282</v>
      </c>
      <c r="AR78">
        <v>1.3008043478260871</v>
      </c>
      <c r="AS78">
        <v>7.1391086827237595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742.81041856343074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8.9998629532061329</v>
      </c>
      <c r="L79">
        <v>370.07</v>
      </c>
      <c r="M79">
        <v>27.14</v>
      </c>
      <c r="N79">
        <v>35.03</v>
      </c>
      <c r="O79">
        <v>0</v>
      </c>
      <c r="P79">
        <v>42.126862759699165</v>
      </c>
      <c r="Q79">
        <v>5.8930677083333336</v>
      </c>
      <c r="R79">
        <v>12.506930814524043</v>
      </c>
      <c r="S79">
        <v>7.79</v>
      </c>
      <c r="T79">
        <v>0</v>
      </c>
      <c r="U79">
        <v>24.709386193705448</v>
      </c>
      <c r="V79">
        <v>6.13</v>
      </c>
      <c r="W79">
        <v>13.430000000000001</v>
      </c>
      <c r="X79">
        <v>43.74</v>
      </c>
      <c r="Y79">
        <v>0</v>
      </c>
      <c r="Z79">
        <v>0.64738636363636359</v>
      </c>
      <c r="AA79">
        <v>8.2853459915611811</v>
      </c>
      <c r="AB79">
        <v>11.653278319579892</v>
      </c>
      <c r="AC79">
        <v>0.56454217056698608</v>
      </c>
      <c r="AD79">
        <v>8.0845230885692665</v>
      </c>
      <c r="AE79">
        <v>9.7198364875094629</v>
      </c>
      <c r="AF79">
        <v>7.8508874239350908</v>
      </c>
      <c r="AG79">
        <v>5.7617040000000008</v>
      </c>
      <c r="AH79">
        <v>21.785897993664207</v>
      </c>
      <c r="AI79">
        <v>1.1260816967792615</v>
      </c>
      <c r="AJ79">
        <v>0</v>
      </c>
      <c r="AK79">
        <v>7.6694247438928294</v>
      </c>
      <c r="AL79">
        <v>0</v>
      </c>
      <c r="AM79">
        <v>4.6637659414853712</v>
      </c>
      <c r="AN79">
        <v>0.67982226868792484</v>
      </c>
      <c r="AO79">
        <v>0</v>
      </c>
      <c r="AP79">
        <v>0</v>
      </c>
      <c r="AQ79">
        <v>14.718414285714282</v>
      </c>
      <c r="AR79">
        <v>1.3008043478260871</v>
      </c>
      <c r="AS79">
        <v>7.1391086827237595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709.21693423559987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8.9998629532061329</v>
      </c>
      <c r="L80">
        <v>370.07</v>
      </c>
      <c r="M80">
        <v>27.14</v>
      </c>
      <c r="N80">
        <v>35.03</v>
      </c>
      <c r="O80">
        <v>0</v>
      </c>
      <c r="P80">
        <v>42.126862759699165</v>
      </c>
      <c r="Q80">
        <v>5.8930677083333336</v>
      </c>
      <c r="R80">
        <v>12.506930814524043</v>
      </c>
      <c r="S80">
        <v>7.79</v>
      </c>
      <c r="T80">
        <v>0</v>
      </c>
      <c r="U80">
        <v>24.709386193705448</v>
      </c>
      <c r="V80">
        <v>6.13</v>
      </c>
      <c r="W80">
        <v>13.430000000000001</v>
      </c>
      <c r="X80">
        <v>43.74</v>
      </c>
      <c r="Y80">
        <v>0</v>
      </c>
      <c r="Z80">
        <v>0</v>
      </c>
      <c r="AA80">
        <v>4.1442067510548517</v>
      </c>
      <c r="AB80">
        <v>3.884426106526631</v>
      </c>
      <c r="AC80">
        <v>0</v>
      </c>
      <c r="AD80">
        <v>5.3907047691143077</v>
      </c>
      <c r="AE80">
        <v>4.8599182437547315</v>
      </c>
      <c r="AF80">
        <v>5.2339249492900599</v>
      </c>
      <c r="AG80">
        <v>5.7617040000000008</v>
      </c>
      <c r="AH80">
        <v>17.874192608236537</v>
      </c>
      <c r="AI80">
        <v>4.8786645718774544</v>
      </c>
      <c r="AJ80">
        <v>0</v>
      </c>
      <c r="AK80">
        <v>7.6694247438928294</v>
      </c>
      <c r="AL80">
        <v>0</v>
      </c>
      <c r="AM80">
        <v>4.6637659414853712</v>
      </c>
      <c r="AN80">
        <v>0.67982226868792484</v>
      </c>
      <c r="AO80">
        <v>0</v>
      </c>
      <c r="AP80">
        <v>0</v>
      </c>
      <c r="AQ80">
        <v>11.036509523809521</v>
      </c>
      <c r="AR80">
        <v>7.8109619565217399</v>
      </c>
      <c r="AS80">
        <v>7.1391086827237595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688.59344554644372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8.9998629532061329</v>
      </c>
      <c r="L81">
        <v>370.07</v>
      </c>
      <c r="M81">
        <v>27.14</v>
      </c>
      <c r="N81">
        <v>35.03</v>
      </c>
      <c r="O81">
        <v>0</v>
      </c>
      <c r="P81">
        <v>41.20000000000001</v>
      </c>
      <c r="Q81">
        <v>6.0500000000000007</v>
      </c>
      <c r="R81">
        <v>12.506930814524043</v>
      </c>
      <c r="S81">
        <v>7.79</v>
      </c>
      <c r="T81">
        <v>0</v>
      </c>
      <c r="U81">
        <v>24.709386193705448</v>
      </c>
      <c r="V81">
        <v>6.13</v>
      </c>
      <c r="W81">
        <v>13.430000000000001</v>
      </c>
      <c r="X81">
        <v>43.74</v>
      </c>
      <c r="Y81">
        <v>0</v>
      </c>
      <c r="Z81">
        <v>0</v>
      </c>
      <c r="AA81">
        <v>4.1442067510548517</v>
      </c>
      <c r="AB81">
        <v>0</v>
      </c>
      <c r="AC81">
        <v>0</v>
      </c>
      <c r="AD81">
        <v>2.3348470855412571</v>
      </c>
      <c r="AE81">
        <v>4.8599182437547315</v>
      </c>
      <c r="AF81">
        <v>5.2339249492900599</v>
      </c>
      <c r="AG81">
        <v>5.7617040000000008</v>
      </c>
      <c r="AH81">
        <v>12.290424920802536</v>
      </c>
      <c r="AI81">
        <v>4.8786645718774544</v>
      </c>
      <c r="AJ81">
        <v>0</v>
      </c>
      <c r="AK81">
        <v>7.6694247438928294</v>
      </c>
      <c r="AL81">
        <v>0</v>
      </c>
      <c r="AM81">
        <v>4.6637659414853712</v>
      </c>
      <c r="AN81">
        <v>0.67982226868792484</v>
      </c>
      <c r="AO81">
        <v>0</v>
      </c>
      <c r="AP81">
        <v>0</v>
      </c>
      <c r="AQ81">
        <v>7.3576730158730141</v>
      </c>
      <c r="AR81">
        <v>7.8109619565217399</v>
      </c>
      <c r="AS81">
        <v>7.1391086827237595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671.62062709294116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8.9998629532061329</v>
      </c>
      <c r="L82">
        <v>370.07</v>
      </c>
      <c r="M82">
        <v>27.14</v>
      </c>
      <c r="N82">
        <v>35.03</v>
      </c>
      <c r="O82">
        <v>0</v>
      </c>
      <c r="P82">
        <v>41.20000000000001</v>
      </c>
      <c r="Q82">
        <v>6.0500000000000007</v>
      </c>
      <c r="R82">
        <v>12.506930814524043</v>
      </c>
      <c r="S82">
        <v>7.79</v>
      </c>
      <c r="T82">
        <v>0</v>
      </c>
      <c r="U82">
        <v>24.709386193705448</v>
      </c>
      <c r="V82">
        <v>6.13</v>
      </c>
      <c r="W82">
        <v>13.430000000000001</v>
      </c>
      <c r="X82">
        <v>43.74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4.8599182437547315</v>
      </c>
      <c r="AF82">
        <v>2.61696247464503</v>
      </c>
      <c r="AG82">
        <v>5.7617040000000008</v>
      </c>
      <c r="AH82">
        <v>6.0347643083421341</v>
      </c>
      <c r="AI82">
        <v>4.8786645718774544</v>
      </c>
      <c r="AJ82">
        <v>0</v>
      </c>
      <c r="AK82">
        <v>7.6694247438928294</v>
      </c>
      <c r="AL82">
        <v>0</v>
      </c>
      <c r="AM82">
        <v>4.6637659414853712</v>
      </c>
      <c r="AN82">
        <v>0.67982226868792484</v>
      </c>
      <c r="AO82">
        <v>0</v>
      </c>
      <c r="AP82">
        <v>0</v>
      </c>
      <c r="AQ82">
        <v>7.3576730158730141</v>
      </c>
      <c r="AR82">
        <v>7.8109619565217399</v>
      </c>
      <c r="AS82">
        <v>7.1391086827237595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656.26895016923947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7.0600000000000014</v>
      </c>
      <c r="L83">
        <v>370.07</v>
      </c>
      <c r="M83">
        <v>27.14</v>
      </c>
      <c r="N83">
        <v>35.03</v>
      </c>
      <c r="O83">
        <v>0</v>
      </c>
      <c r="P83">
        <v>41.20000000000001</v>
      </c>
      <c r="Q83">
        <v>6.0500000000000007</v>
      </c>
      <c r="R83">
        <v>12.506930814524043</v>
      </c>
      <c r="S83">
        <v>7.79</v>
      </c>
      <c r="T83">
        <v>0</v>
      </c>
      <c r="U83">
        <v>24.709386193705448</v>
      </c>
      <c r="V83">
        <v>6.13</v>
      </c>
      <c r="W83">
        <v>13.430000000000001</v>
      </c>
      <c r="X83">
        <v>43.74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4.8599182437547315</v>
      </c>
      <c r="AF83">
        <v>2.61696247464503</v>
      </c>
      <c r="AG83">
        <v>5.7617040000000008</v>
      </c>
      <c r="AH83">
        <v>0</v>
      </c>
      <c r="AI83">
        <v>4.8786645718774544</v>
      </c>
      <c r="AJ83">
        <v>0</v>
      </c>
      <c r="AK83">
        <v>7.6694247438928294</v>
      </c>
      <c r="AL83">
        <v>0</v>
      </c>
      <c r="AM83">
        <v>4.6637659414853712</v>
      </c>
      <c r="AN83">
        <v>0.67982226868792484</v>
      </c>
      <c r="AO83">
        <v>0</v>
      </c>
      <c r="AP83">
        <v>0</v>
      </c>
      <c r="AQ83">
        <v>3.6788365079365071</v>
      </c>
      <c r="AR83">
        <v>6.1849565217391307</v>
      </c>
      <c r="AS83">
        <v>4.7614510853404708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640.61182336758873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4.840088121768261</v>
      </c>
      <c r="L84">
        <v>368.15</v>
      </c>
      <c r="M84">
        <v>27.14</v>
      </c>
      <c r="N84">
        <v>35.03</v>
      </c>
      <c r="O84">
        <v>0</v>
      </c>
      <c r="P84">
        <v>41.20000000000001</v>
      </c>
      <c r="Q84">
        <v>6.0500000000000007</v>
      </c>
      <c r="R84">
        <v>12.506930814524043</v>
      </c>
      <c r="S84">
        <v>7.79</v>
      </c>
      <c r="T84">
        <v>0</v>
      </c>
      <c r="U84">
        <v>24.709386193705448</v>
      </c>
      <c r="V84">
        <v>6.13</v>
      </c>
      <c r="W84">
        <v>13.430000000000001</v>
      </c>
      <c r="X84">
        <v>43.74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4.8599182437547315</v>
      </c>
      <c r="AF84">
        <v>2.61696247464503</v>
      </c>
      <c r="AG84">
        <v>5.7617040000000008</v>
      </c>
      <c r="AH84">
        <v>0</v>
      </c>
      <c r="AI84">
        <v>4.8786645718774544</v>
      </c>
      <c r="AJ84">
        <v>0</v>
      </c>
      <c r="AK84">
        <v>7.6694247438928294</v>
      </c>
      <c r="AL84">
        <v>0</v>
      </c>
      <c r="AM84">
        <v>4.6637659414853712</v>
      </c>
      <c r="AN84">
        <v>0.67982226868792484</v>
      </c>
      <c r="AO84">
        <v>0</v>
      </c>
      <c r="AP84">
        <v>0</v>
      </c>
      <c r="AQ84">
        <v>3.6788365079365071</v>
      </c>
      <c r="AR84">
        <v>6.1849565217391307</v>
      </c>
      <c r="AS84">
        <v>4.7614510853404708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636.47191148935701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4.84</v>
      </c>
      <c r="L85">
        <v>368.15</v>
      </c>
      <c r="M85">
        <v>27.14</v>
      </c>
      <c r="N85">
        <v>35.03</v>
      </c>
      <c r="O85">
        <v>0</v>
      </c>
      <c r="P85">
        <v>41.19</v>
      </c>
      <c r="Q85">
        <v>6.0500000000000007</v>
      </c>
      <c r="R85">
        <v>12.506930814524043</v>
      </c>
      <c r="S85">
        <v>7.79</v>
      </c>
      <c r="T85">
        <v>0</v>
      </c>
      <c r="U85">
        <v>24.709386193705448</v>
      </c>
      <c r="V85">
        <v>6.13</v>
      </c>
      <c r="W85">
        <v>13.430000000000001</v>
      </c>
      <c r="X85">
        <v>43.74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4.8599182437547315</v>
      </c>
      <c r="AF85">
        <v>2.61696247464503</v>
      </c>
      <c r="AG85">
        <v>5.7617040000000008</v>
      </c>
      <c r="AH85">
        <v>0</v>
      </c>
      <c r="AI85">
        <v>4.8786645718774544</v>
      </c>
      <c r="AJ85">
        <v>0</v>
      </c>
      <c r="AK85">
        <v>7.6694247438928294</v>
      </c>
      <c r="AL85">
        <v>0</v>
      </c>
      <c r="AM85">
        <v>4.6637659414853712</v>
      </c>
      <c r="AN85">
        <v>0.67982226868792484</v>
      </c>
      <c r="AO85">
        <v>0</v>
      </c>
      <c r="AP85">
        <v>0</v>
      </c>
      <c r="AQ85">
        <v>3.6788365079365071</v>
      </c>
      <c r="AR85">
        <v>6.1849565217391307</v>
      </c>
      <c r="AS85">
        <v>4.7614510853404708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636.46182336758875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4.8098991212432622</v>
      </c>
      <c r="L86">
        <v>311.45999999999998</v>
      </c>
      <c r="M86">
        <v>27.14</v>
      </c>
      <c r="N86">
        <v>35.03</v>
      </c>
      <c r="O86">
        <v>0</v>
      </c>
      <c r="P86">
        <v>41.2</v>
      </c>
      <c r="Q86">
        <v>6.0500000000000007</v>
      </c>
      <c r="R86">
        <v>12.506930814524043</v>
      </c>
      <c r="S86">
        <v>7.79</v>
      </c>
      <c r="T86">
        <v>0</v>
      </c>
      <c r="U86">
        <v>24.709386193705448</v>
      </c>
      <c r="V86">
        <v>6.13</v>
      </c>
      <c r="W86">
        <v>13.430000000000001</v>
      </c>
      <c r="X86">
        <v>43.74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4.8599182437547315</v>
      </c>
      <c r="AF86">
        <v>2.61696247464503</v>
      </c>
      <c r="AG86">
        <v>5.7617040000000008</v>
      </c>
      <c r="AH86">
        <v>0</v>
      </c>
      <c r="AI86">
        <v>1.0524414768263943</v>
      </c>
      <c r="AJ86">
        <v>0</v>
      </c>
      <c r="AK86">
        <v>7.6694247438928294</v>
      </c>
      <c r="AL86">
        <v>0</v>
      </c>
      <c r="AM86">
        <v>4.6637659414853712</v>
      </c>
      <c r="AN86">
        <v>0.67982226868792484</v>
      </c>
      <c r="AO86">
        <v>0</v>
      </c>
      <c r="AP86">
        <v>0</v>
      </c>
      <c r="AQ86">
        <v>0</v>
      </c>
      <c r="AR86">
        <v>6.1849565217391307</v>
      </c>
      <c r="AS86">
        <v>4.7614510853404708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572.24666288584444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4.8098878134110787</v>
      </c>
      <c r="L87">
        <v>254.65093639890375</v>
      </c>
      <c r="M87">
        <v>27.14</v>
      </c>
      <c r="N87">
        <v>35.03</v>
      </c>
      <c r="O87">
        <v>0</v>
      </c>
      <c r="P87">
        <v>40.29</v>
      </c>
      <c r="Q87">
        <v>4.5373419203747076</v>
      </c>
      <c r="R87">
        <v>5.7700000000000005</v>
      </c>
      <c r="S87">
        <v>7.5429720141899885</v>
      </c>
      <c r="T87">
        <v>0</v>
      </c>
      <c r="U87">
        <v>24.709386193705448</v>
      </c>
      <c r="V87">
        <v>6.13</v>
      </c>
      <c r="W87">
        <v>13.430000000000001</v>
      </c>
      <c r="X87">
        <v>43.74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4.8599182437547315</v>
      </c>
      <c r="AF87">
        <v>2.61696247464503</v>
      </c>
      <c r="AG87">
        <v>5.7617040000000008</v>
      </c>
      <c r="AH87">
        <v>0</v>
      </c>
      <c r="AI87">
        <v>0</v>
      </c>
      <c r="AJ87">
        <v>0</v>
      </c>
      <c r="AK87">
        <v>7.6694247438928294</v>
      </c>
      <c r="AL87">
        <v>0</v>
      </c>
      <c r="AM87">
        <v>4.6637659414853712</v>
      </c>
      <c r="AN87">
        <v>0.67982226868792484</v>
      </c>
      <c r="AO87">
        <v>0</v>
      </c>
      <c r="AP87">
        <v>0</v>
      </c>
      <c r="AQ87">
        <v>0</v>
      </c>
      <c r="AR87">
        <v>6.1849565217391307</v>
      </c>
      <c r="AS87">
        <v>4.7614510853404708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504.97852962013053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4.8098819921491645</v>
      </c>
      <c r="L88">
        <v>204.65</v>
      </c>
      <c r="M88">
        <v>27.14</v>
      </c>
      <c r="N88">
        <v>35.03</v>
      </c>
      <c r="O88">
        <v>0</v>
      </c>
      <c r="P88">
        <v>40.29</v>
      </c>
      <c r="Q88">
        <v>2.8820281690140845</v>
      </c>
      <c r="R88">
        <v>5.7700000000000005</v>
      </c>
      <c r="S88">
        <v>7.5429720141899885</v>
      </c>
      <c r="T88">
        <v>0</v>
      </c>
      <c r="U88">
        <v>24.709386193705448</v>
      </c>
      <c r="V88">
        <v>1.9212175015852884</v>
      </c>
      <c r="W88">
        <v>4.8099999999999996</v>
      </c>
      <c r="X88">
        <v>21.15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4.8599182437547315</v>
      </c>
      <c r="AF88">
        <v>2.61696247464503</v>
      </c>
      <c r="AG88">
        <v>5.7617040000000008</v>
      </c>
      <c r="AH88">
        <v>0</v>
      </c>
      <c r="AI88">
        <v>0</v>
      </c>
      <c r="AJ88">
        <v>0</v>
      </c>
      <c r="AK88">
        <v>7.6694247438928294</v>
      </c>
      <c r="AL88">
        <v>0</v>
      </c>
      <c r="AM88">
        <v>4.6637659414853712</v>
      </c>
      <c r="AN88">
        <v>0.67982226868792484</v>
      </c>
      <c r="AO88">
        <v>0</v>
      </c>
      <c r="AP88">
        <v>0</v>
      </c>
      <c r="AQ88">
        <v>0</v>
      </c>
      <c r="AR88">
        <v>6.1849565217391307</v>
      </c>
      <c r="AS88">
        <v>4.7614510853404708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417.9034911501895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4.9600000000000009</v>
      </c>
      <c r="L89">
        <v>204.65</v>
      </c>
      <c r="M89">
        <v>27.14</v>
      </c>
      <c r="N89">
        <v>35.03</v>
      </c>
      <c r="O89">
        <v>0</v>
      </c>
      <c r="P89">
        <v>40.29</v>
      </c>
      <c r="Q89">
        <v>2.8820281690140845</v>
      </c>
      <c r="R89">
        <v>5.7700000000000005</v>
      </c>
      <c r="S89">
        <v>7.5429720141899885</v>
      </c>
      <c r="T89">
        <v>0</v>
      </c>
      <c r="U89">
        <v>24.709386193705448</v>
      </c>
      <c r="V89">
        <v>1.9212175015852884</v>
      </c>
      <c r="W89">
        <v>4.8099999999999996</v>
      </c>
      <c r="X89">
        <v>21.15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4.8599182437547315</v>
      </c>
      <c r="AF89">
        <v>2.61696247464503</v>
      </c>
      <c r="AG89">
        <v>5.7617040000000008</v>
      </c>
      <c r="AH89">
        <v>0</v>
      </c>
      <c r="AI89">
        <v>0</v>
      </c>
      <c r="AJ89">
        <v>0</v>
      </c>
      <c r="AK89">
        <v>7.6694247438928294</v>
      </c>
      <c r="AL89">
        <v>0</v>
      </c>
      <c r="AM89">
        <v>4.6637659414853712</v>
      </c>
      <c r="AN89">
        <v>0.67982226868792484</v>
      </c>
      <c r="AO89">
        <v>0</v>
      </c>
      <c r="AP89">
        <v>0</v>
      </c>
      <c r="AQ89">
        <v>0</v>
      </c>
      <c r="AR89">
        <v>6.1849565217391307</v>
      </c>
      <c r="AS89">
        <v>4.7614510853404708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418.05360915804027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4.809830961166754</v>
      </c>
      <c r="L90">
        <v>204.65</v>
      </c>
      <c r="M90">
        <v>27.14</v>
      </c>
      <c r="N90">
        <v>35.03</v>
      </c>
      <c r="O90">
        <v>0</v>
      </c>
      <c r="P90">
        <v>40.29</v>
      </c>
      <c r="Q90">
        <v>2.8820281690140845</v>
      </c>
      <c r="R90">
        <v>5.7700000000000005</v>
      </c>
      <c r="S90">
        <v>7.5429720141899885</v>
      </c>
      <c r="T90">
        <v>0</v>
      </c>
      <c r="U90">
        <v>24.709386193705448</v>
      </c>
      <c r="V90">
        <v>1.9212175015852884</v>
      </c>
      <c r="W90">
        <v>4.8099999999999996</v>
      </c>
      <c r="X90">
        <v>21.15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4.8599182437547315</v>
      </c>
      <c r="AF90">
        <v>2.61696247464503</v>
      </c>
      <c r="AG90">
        <v>5.7617040000000008</v>
      </c>
      <c r="AH90">
        <v>0</v>
      </c>
      <c r="AI90">
        <v>0</v>
      </c>
      <c r="AJ90">
        <v>0</v>
      </c>
      <c r="AK90">
        <v>7.6694247438928294</v>
      </c>
      <c r="AL90">
        <v>0</v>
      </c>
      <c r="AM90">
        <v>4.6637659414853712</v>
      </c>
      <c r="AN90">
        <v>0.67982226868792484</v>
      </c>
      <c r="AO90">
        <v>0</v>
      </c>
      <c r="AP90">
        <v>0</v>
      </c>
      <c r="AQ90">
        <v>0</v>
      </c>
      <c r="AR90">
        <v>6.1849565217391307</v>
      </c>
      <c r="AS90">
        <v>4.7614510853404708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417.90344011920712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4.809830961166754</v>
      </c>
      <c r="L91">
        <v>204.65</v>
      </c>
      <c r="M91">
        <v>27.14</v>
      </c>
      <c r="N91">
        <v>35.03</v>
      </c>
      <c r="O91">
        <v>0</v>
      </c>
      <c r="P91">
        <v>41.19</v>
      </c>
      <c r="Q91">
        <v>2.8820281690140845</v>
      </c>
      <c r="R91">
        <v>5.7700000000000005</v>
      </c>
      <c r="S91">
        <v>7.5429720141899885</v>
      </c>
      <c r="T91">
        <v>0</v>
      </c>
      <c r="U91">
        <v>24.709386193705448</v>
      </c>
      <c r="V91">
        <v>1.9212175015852884</v>
      </c>
      <c r="W91">
        <v>4.8099999999999996</v>
      </c>
      <c r="X91">
        <v>21.15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4.8599182437547315</v>
      </c>
      <c r="AF91">
        <v>2.61696247464503</v>
      </c>
      <c r="AG91">
        <v>5.7617040000000008</v>
      </c>
      <c r="AH91">
        <v>0</v>
      </c>
      <c r="AI91">
        <v>0</v>
      </c>
      <c r="AJ91">
        <v>0</v>
      </c>
      <c r="AK91">
        <v>7.6694247438928294</v>
      </c>
      <c r="AL91">
        <v>0</v>
      </c>
      <c r="AM91">
        <v>4.6637659414853712</v>
      </c>
      <c r="AN91">
        <v>0.67982226868792484</v>
      </c>
      <c r="AO91">
        <v>0</v>
      </c>
      <c r="AP91">
        <v>0.15033200000000002</v>
      </c>
      <c r="AQ91">
        <v>0</v>
      </c>
      <c r="AR91">
        <v>6.1849565217391307</v>
      </c>
      <c r="AS91">
        <v>4.7614510853404708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418.95377211920709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4.809830961166754</v>
      </c>
      <c r="L92">
        <v>204.65</v>
      </c>
      <c r="M92">
        <v>27.14</v>
      </c>
      <c r="N92">
        <v>35.03</v>
      </c>
      <c r="O92">
        <v>0</v>
      </c>
      <c r="P92">
        <v>41.2</v>
      </c>
      <c r="Q92">
        <v>2.8820281690140845</v>
      </c>
      <c r="R92">
        <v>5.7700000000000005</v>
      </c>
      <c r="S92">
        <v>7.5429720141899885</v>
      </c>
      <c r="T92">
        <v>0</v>
      </c>
      <c r="U92">
        <v>24.709386193705448</v>
      </c>
      <c r="V92">
        <v>1.9212175015852884</v>
      </c>
      <c r="W92">
        <v>4.8099999999999996</v>
      </c>
      <c r="X92">
        <v>21.15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4.8599182437547315</v>
      </c>
      <c r="AF92">
        <v>2.61696247464503</v>
      </c>
      <c r="AG92">
        <v>5.7617040000000008</v>
      </c>
      <c r="AH92">
        <v>0</v>
      </c>
      <c r="AI92">
        <v>0</v>
      </c>
      <c r="AJ92">
        <v>0</v>
      </c>
      <c r="AK92">
        <v>7.6694247438928294</v>
      </c>
      <c r="AL92">
        <v>0</v>
      </c>
      <c r="AM92">
        <v>4.6637659414853712</v>
      </c>
      <c r="AN92">
        <v>0.67982226868792484</v>
      </c>
      <c r="AO92">
        <v>0</v>
      </c>
      <c r="AP92">
        <v>0.15033200000000002</v>
      </c>
      <c r="AQ92">
        <v>0</v>
      </c>
      <c r="AR92">
        <v>6.1849565217391307</v>
      </c>
      <c r="AS92">
        <v>4.7614510853404708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418.96377211920708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4.809830961166754</v>
      </c>
      <c r="L93">
        <v>204.65</v>
      </c>
      <c r="M93">
        <v>27.14</v>
      </c>
      <c r="N93">
        <v>35.03</v>
      </c>
      <c r="O93">
        <v>0</v>
      </c>
      <c r="P93">
        <v>41.2</v>
      </c>
      <c r="Q93">
        <v>2.8820281690140845</v>
      </c>
      <c r="R93">
        <v>5.7700000000000005</v>
      </c>
      <c r="S93">
        <v>7.5429720141899885</v>
      </c>
      <c r="T93">
        <v>0</v>
      </c>
      <c r="U93">
        <v>23.22</v>
      </c>
      <c r="V93">
        <v>1.9212175015852884</v>
      </c>
      <c r="W93">
        <v>4.8099999999999996</v>
      </c>
      <c r="X93">
        <v>21.15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4.8599182437547315</v>
      </c>
      <c r="AF93">
        <v>2.61696247464503</v>
      </c>
      <c r="AG93">
        <v>5.7617040000000008</v>
      </c>
      <c r="AH93">
        <v>0</v>
      </c>
      <c r="AI93">
        <v>0</v>
      </c>
      <c r="AJ93">
        <v>0</v>
      </c>
      <c r="AK93">
        <v>7.6694247438928294</v>
      </c>
      <c r="AL93">
        <v>0</v>
      </c>
      <c r="AM93">
        <v>4.6637659414853712</v>
      </c>
      <c r="AN93">
        <v>0.67982226868792484</v>
      </c>
      <c r="AO93">
        <v>0</v>
      </c>
      <c r="AP93">
        <v>0.15033200000000002</v>
      </c>
      <c r="AQ93">
        <v>0</v>
      </c>
      <c r="AR93">
        <v>2.2794755434782608</v>
      </c>
      <c r="AS93">
        <v>4.7614510853404708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413.56890494724081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4.809830961166754</v>
      </c>
      <c r="L94">
        <v>204.65</v>
      </c>
      <c r="M94">
        <v>27.14</v>
      </c>
      <c r="N94">
        <v>35.03</v>
      </c>
      <c r="O94">
        <v>0</v>
      </c>
      <c r="P94">
        <v>41.2</v>
      </c>
      <c r="Q94">
        <v>2.8820281690140845</v>
      </c>
      <c r="R94">
        <v>5.7700000000000005</v>
      </c>
      <c r="S94">
        <v>7.5429720141899885</v>
      </c>
      <c r="T94">
        <v>0</v>
      </c>
      <c r="U94">
        <v>21.560000000000002</v>
      </c>
      <c r="V94">
        <v>1.9212175015852884</v>
      </c>
      <c r="W94">
        <v>4.8099999999999996</v>
      </c>
      <c r="X94">
        <v>21.15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4.8599182437547315</v>
      </c>
      <c r="AF94">
        <v>2.61696247464503</v>
      </c>
      <c r="AG94">
        <v>5.7617040000000008</v>
      </c>
      <c r="AH94">
        <v>0</v>
      </c>
      <c r="AI94">
        <v>0</v>
      </c>
      <c r="AJ94">
        <v>0</v>
      </c>
      <c r="AK94">
        <v>7.6694247438928294</v>
      </c>
      <c r="AL94">
        <v>0</v>
      </c>
      <c r="AM94">
        <v>4.6637659414853712</v>
      </c>
      <c r="AN94">
        <v>0.67982226868792484</v>
      </c>
      <c r="AO94">
        <v>0</v>
      </c>
      <c r="AP94">
        <v>0.15033200000000002</v>
      </c>
      <c r="AQ94">
        <v>0</v>
      </c>
      <c r="AR94">
        <v>2.2794755434782608</v>
      </c>
      <c r="AS94">
        <v>4.7614510853404708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411.90890494724079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4.809830961166754</v>
      </c>
      <c r="L95">
        <v>204.65</v>
      </c>
      <c r="M95">
        <v>27.14</v>
      </c>
      <c r="N95">
        <v>35.03</v>
      </c>
      <c r="O95">
        <v>0</v>
      </c>
      <c r="P95">
        <v>41.2</v>
      </c>
      <c r="Q95">
        <v>2.878237454100367</v>
      </c>
      <c r="R95">
        <v>5.7683039388594946</v>
      </c>
      <c r="S95">
        <v>7.5429720141899885</v>
      </c>
      <c r="T95">
        <v>0</v>
      </c>
      <c r="U95">
        <v>19.909999999999997</v>
      </c>
      <c r="V95">
        <v>1.9212175015852884</v>
      </c>
      <c r="W95">
        <v>4.8099999999999996</v>
      </c>
      <c r="X95">
        <v>21.15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4.8599182437547315</v>
      </c>
      <c r="AF95">
        <v>2.61696247464503</v>
      </c>
      <c r="AG95">
        <v>5.7617040000000008</v>
      </c>
      <c r="AH95">
        <v>0</v>
      </c>
      <c r="AI95">
        <v>0</v>
      </c>
      <c r="AJ95">
        <v>0</v>
      </c>
      <c r="AK95">
        <v>7.6694247438928294</v>
      </c>
      <c r="AL95">
        <v>0</v>
      </c>
      <c r="AM95">
        <v>4.6637659414853712</v>
      </c>
      <c r="AN95">
        <v>0.67982226868792484</v>
      </c>
      <c r="AO95">
        <v>0</v>
      </c>
      <c r="AP95">
        <v>0.15033200000000002</v>
      </c>
      <c r="AQ95">
        <v>0</v>
      </c>
      <c r="AR95">
        <v>2.2794755434782608</v>
      </c>
      <c r="AS95">
        <v>4.7614510853404708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410.25341817118664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4.809830961166754</v>
      </c>
      <c r="L96">
        <v>204.65</v>
      </c>
      <c r="M96">
        <v>27.14</v>
      </c>
      <c r="N96">
        <v>35.03</v>
      </c>
      <c r="O96">
        <v>0</v>
      </c>
      <c r="P96">
        <v>41.2</v>
      </c>
      <c r="Q96">
        <v>2.878237454100367</v>
      </c>
      <c r="R96">
        <v>5.7683039388594946</v>
      </c>
      <c r="S96">
        <v>7.5429720141899885</v>
      </c>
      <c r="T96">
        <v>0</v>
      </c>
      <c r="U96">
        <v>19.909999999999997</v>
      </c>
      <c r="V96">
        <v>1.9212175015852884</v>
      </c>
      <c r="W96">
        <v>4.8099999999999996</v>
      </c>
      <c r="X96">
        <v>21.15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4.8599182437547315</v>
      </c>
      <c r="AF96">
        <v>2.61696247464503</v>
      </c>
      <c r="AG96">
        <v>5.7617040000000008</v>
      </c>
      <c r="AH96">
        <v>0</v>
      </c>
      <c r="AI96">
        <v>0</v>
      </c>
      <c r="AJ96">
        <v>0</v>
      </c>
      <c r="AK96">
        <v>7.6694247438928294</v>
      </c>
      <c r="AL96">
        <v>0</v>
      </c>
      <c r="AM96">
        <v>4.6637659414853712</v>
      </c>
      <c r="AN96">
        <v>0.67982226868792484</v>
      </c>
      <c r="AO96">
        <v>0</v>
      </c>
      <c r="AP96">
        <v>0.15033200000000002</v>
      </c>
      <c r="AQ96">
        <v>0</v>
      </c>
      <c r="AR96">
        <v>2.2794755434782608</v>
      </c>
      <c r="AS96">
        <v>4.7614510853404708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410.25341817118664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4.809830961166754</v>
      </c>
      <c r="L97">
        <v>204.65</v>
      </c>
      <c r="M97">
        <v>27.14</v>
      </c>
      <c r="N97">
        <v>35.03</v>
      </c>
      <c r="O97">
        <v>0</v>
      </c>
      <c r="P97">
        <v>41.2</v>
      </c>
      <c r="Q97">
        <v>2.878237454100367</v>
      </c>
      <c r="R97">
        <v>5.7683039388594946</v>
      </c>
      <c r="S97">
        <v>7.5429720141899885</v>
      </c>
      <c r="T97">
        <v>0</v>
      </c>
      <c r="U97">
        <v>19.909999999999997</v>
      </c>
      <c r="V97">
        <v>1.9212175015852884</v>
      </c>
      <c r="W97">
        <v>4.8099999999999996</v>
      </c>
      <c r="X97">
        <v>21.15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4.8599182437547315</v>
      </c>
      <c r="AF97">
        <v>2.61696247464503</v>
      </c>
      <c r="AG97">
        <v>5.7617040000000008</v>
      </c>
      <c r="AH97">
        <v>0</v>
      </c>
      <c r="AI97">
        <v>0</v>
      </c>
      <c r="AJ97">
        <v>0</v>
      </c>
      <c r="AK97">
        <v>7.6694247438928294</v>
      </c>
      <c r="AL97">
        <v>0</v>
      </c>
      <c r="AM97">
        <v>4.6637659414853712</v>
      </c>
      <c r="AN97">
        <v>0.67982226868792484</v>
      </c>
      <c r="AO97">
        <v>0</v>
      </c>
      <c r="AP97">
        <v>0.15033200000000002</v>
      </c>
      <c r="AQ97">
        <v>0</v>
      </c>
      <c r="AR97">
        <v>4.2306820652173913</v>
      </c>
      <c r="AS97">
        <v>4.7614510853404708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412.20462469292573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4.809830961166754</v>
      </c>
      <c r="L98">
        <v>204.65</v>
      </c>
      <c r="M98">
        <v>27.14</v>
      </c>
      <c r="N98">
        <v>35.03</v>
      </c>
      <c r="O98">
        <v>0</v>
      </c>
      <c r="P98">
        <v>41.2</v>
      </c>
      <c r="Q98">
        <v>2.878237454100367</v>
      </c>
      <c r="R98">
        <v>5.7683039388594946</v>
      </c>
      <c r="S98">
        <v>7.5429720141899885</v>
      </c>
      <c r="T98">
        <v>0</v>
      </c>
      <c r="U98">
        <v>19.909999999999997</v>
      </c>
      <c r="V98">
        <v>1.9212175015852884</v>
      </c>
      <c r="W98">
        <v>4.8099999999999996</v>
      </c>
      <c r="X98">
        <v>21.15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4.8599182437547315</v>
      </c>
      <c r="AF98">
        <v>2.61696247464503</v>
      </c>
      <c r="AG98">
        <v>5.7617040000000008</v>
      </c>
      <c r="AH98">
        <v>0</v>
      </c>
      <c r="AI98">
        <v>0</v>
      </c>
      <c r="AJ98">
        <v>0</v>
      </c>
      <c r="AK98">
        <v>7.6694247438928294</v>
      </c>
      <c r="AL98">
        <v>0</v>
      </c>
      <c r="AM98">
        <v>4.6637659414853712</v>
      </c>
      <c r="AN98">
        <v>0.67982226868792484</v>
      </c>
      <c r="AO98">
        <v>0</v>
      </c>
      <c r="AP98">
        <v>0.15033200000000002</v>
      </c>
      <c r="AQ98">
        <v>0</v>
      </c>
      <c r="AR98">
        <v>4.2306820652173913</v>
      </c>
      <c r="AS98">
        <v>4.7614510853404708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412.20462469292573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0.1479287003826642</v>
      </c>
      <c r="L99">
        <f t="shared" si="2"/>
        <v>6.4431677114246524</v>
      </c>
      <c r="M99">
        <f t="shared" si="2"/>
        <v>0.65041000000000004</v>
      </c>
      <c r="N99">
        <f t="shared" si="2"/>
        <v>0.84072000000000147</v>
      </c>
      <c r="O99">
        <f t="shared" si="2"/>
        <v>0</v>
      </c>
      <c r="P99">
        <f t="shared" si="2"/>
        <v>0.98195529413954785</v>
      </c>
      <c r="Q99">
        <f t="shared" si="2"/>
        <v>0.11416000574363679</v>
      </c>
      <c r="R99">
        <f t="shared" si="2"/>
        <v>0.22705248682834375</v>
      </c>
      <c r="S99">
        <f t="shared" si="2"/>
        <v>0.15132387488080781</v>
      </c>
      <c r="T99">
        <f t="shared" si="2"/>
        <v>0</v>
      </c>
      <c r="U99">
        <f t="shared" si="2"/>
        <v>0.58706618935837329</v>
      </c>
      <c r="V99">
        <f t="shared" si="2"/>
        <v>0.12940707773503454</v>
      </c>
      <c r="W99">
        <f t="shared" si="2"/>
        <v>0.28136962369895879</v>
      </c>
      <c r="X99">
        <f t="shared" si="2"/>
        <v>0.98193455927748874</v>
      </c>
      <c r="Y99">
        <f t="shared" si="2"/>
        <v>0</v>
      </c>
      <c r="Z99">
        <f t="shared" si="2"/>
        <v>2.6690880681818172E-2</v>
      </c>
      <c r="AA99">
        <f t="shared" si="2"/>
        <v>3.7286357594936703E-2</v>
      </c>
      <c r="AB99">
        <f t="shared" si="2"/>
        <v>4.3613115153788448E-2</v>
      </c>
      <c r="AC99">
        <f t="shared" si="2"/>
        <v>2.6759759109470711E-2</v>
      </c>
      <c r="AD99">
        <f t="shared" si="2"/>
        <v>2.6105185844057542E-2</v>
      </c>
      <c r="AE99">
        <f t="shared" si="2"/>
        <v>8.3833589704769174E-2</v>
      </c>
      <c r="AF99">
        <f t="shared" si="2"/>
        <v>9.6719466277890492E-2</v>
      </c>
      <c r="AG99">
        <f t="shared" si="2"/>
        <v>0.25221414400000003</v>
      </c>
      <c r="AH99">
        <f t="shared" si="2"/>
        <v>0.18824583616684265</v>
      </c>
      <c r="AI99">
        <f t="shared" si="2"/>
        <v>1.5725255302435188E-2</v>
      </c>
      <c r="AJ99">
        <f t="shared" si="2"/>
        <v>0</v>
      </c>
      <c r="AK99">
        <f t="shared" si="2"/>
        <v>0.18406619385342771</v>
      </c>
      <c r="AL99">
        <f t="shared" si="2"/>
        <v>0</v>
      </c>
      <c r="AM99">
        <f t="shared" si="2"/>
        <v>5.440190922730679E-2</v>
      </c>
      <c r="AN99">
        <f t="shared" si="2"/>
        <v>1.6315734448510155E-2</v>
      </c>
      <c r="AO99">
        <f t="shared" si="2"/>
        <v>0</v>
      </c>
      <c r="AP99">
        <f t="shared" si="2"/>
        <v>5.399679999999997E-3</v>
      </c>
      <c r="AQ99">
        <f t="shared" si="2"/>
        <v>0.14835621587301573</v>
      </c>
      <c r="AR99">
        <f t="shared" si="2"/>
        <v>5.6054236413043503E-2</v>
      </c>
      <c r="AS99">
        <f t="shared" si="2"/>
        <v>8.0844960228962204E-2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12.87912804334978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16.73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16.63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16.66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0.44466250000000035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0.44466250000000035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45714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173.03</v>
      </c>
      <c r="L3" s="203">
        <v>3.32</v>
      </c>
      <c r="M3" s="203">
        <v>61.3</v>
      </c>
      <c r="N3" s="203">
        <v>50.14</v>
      </c>
      <c r="O3" s="203">
        <v>20.67</v>
      </c>
      <c r="P3" s="203">
        <v>26.53</v>
      </c>
      <c r="Q3" s="203">
        <v>5.92</v>
      </c>
      <c r="R3" s="203">
        <v>10.24</v>
      </c>
      <c r="S3" s="203">
        <v>0</v>
      </c>
      <c r="T3" s="203">
        <v>0</v>
      </c>
      <c r="U3" s="203">
        <v>59.71</v>
      </c>
      <c r="V3" s="203">
        <v>8.7899999999999991</v>
      </c>
      <c r="W3" s="203">
        <v>19.23</v>
      </c>
      <c r="X3" s="203">
        <v>62.49</v>
      </c>
      <c r="Y3" s="203">
        <v>0</v>
      </c>
      <c r="Z3">
        <v>0</v>
      </c>
      <c r="AA3" s="203">
        <v>0</v>
      </c>
      <c r="AB3" s="203">
        <v>-0.1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117.5</v>
      </c>
      <c r="AQ3" s="203">
        <v>38.090000000000003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173.03</v>
      </c>
      <c r="L4" s="203">
        <v>3.32</v>
      </c>
      <c r="M4" s="203">
        <v>61.3</v>
      </c>
      <c r="N4" s="203">
        <v>50.14</v>
      </c>
      <c r="O4" s="203">
        <v>20.67</v>
      </c>
      <c r="P4" s="203">
        <v>26.53</v>
      </c>
      <c r="Q4" s="203">
        <v>5.92</v>
      </c>
      <c r="R4" s="203">
        <v>10.24</v>
      </c>
      <c r="S4" s="203">
        <v>0</v>
      </c>
      <c r="T4" s="203">
        <v>0</v>
      </c>
      <c r="U4" s="203">
        <v>59.71</v>
      </c>
      <c r="V4" s="203">
        <v>8.7899999999999991</v>
      </c>
      <c r="W4" s="203">
        <v>19.23</v>
      </c>
      <c r="X4" s="203">
        <v>62.49</v>
      </c>
      <c r="Y4" s="203">
        <v>0</v>
      </c>
      <c r="Z4">
        <v>0</v>
      </c>
      <c r="AA4" s="203">
        <v>0</v>
      </c>
      <c r="AB4" s="203">
        <v>-0.1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86.52</v>
      </c>
      <c r="AQ4" s="203">
        <v>38.090000000000003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173.03</v>
      </c>
      <c r="L5" s="203">
        <v>3.32</v>
      </c>
      <c r="M5" s="203">
        <v>61.3</v>
      </c>
      <c r="N5" s="203">
        <v>50.14</v>
      </c>
      <c r="O5" s="203">
        <v>20.67</v>
      </c>
      <c r="P5" s="203">
        <v>26.53</v>
      </c>
      <c r="Q5" s="203">
        <v>5.92</v>
      </c>
      <c r="R5" s="203">
        <v>10.24</v>
      </c>
      <c r="S5" s="203">
        <v>0</v>
      </c>
      <c r="T5" s="203">
        <v>0</v>
      </c>
      <c r="U5" s="203">
        <v>59.71</v>
      </c>
      <c r="V5" s="203">
        <v>8.7899999999999991</v>
      </c>
      <c r="W5" s="203">
        <v>19.23</v>
      </c>
      <c r="X5" s="203">
        <v>62.49</v>
      </c>
      <c r="Y5" s="203">
        <v>0</v>
      </c>
      <c r="Z5">
        <v>0</v>
      </c>
      <c r="AA5" s="203">
        <v>0</v>
      </c>
      <c r="AB5" s="203">
        <v>-0.1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62.48</v>
      </c>
      <c r="AQ5" s="203">
        <v>38.090000000000003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173.03</v>
      </c>
      <c r="L6" s="203">
        <v>3.32</v>
      </c>
      <c r="M6" s="203">
        <v>61.3</v>
      </c>
      <c r="N6" s="203">
        <v>50.14</v>
      </c>
      <c r="O6" s="203">
        <v>20.67</v>
      </c>
      <c r="P6" s="203">
        <v>26.53</v>
      </c>
      <c r="Q6" s="203">
        <v>5.92</v>
      </c>
      <c r="R6" s="203">
        <v>10.24</v>
      </c>
      <c r="S6" s="203">
        <v>0</v>
      </c>
      <c r="T6" s="203">
        <v>0</v>
      </c>
      <c r="U6" s="203">
        <v>59.71</v>
      </c>
      <c r="V6" s="203">
        <v>8.7899999999999991</v>
      </c>
      <c r="W6" s="203">
        <v>19.23</v>
      </c>
      <c r="X6" s="203">
        <v>62.49</v>
      </c>
      <c r="Y6" s="203">
        <v>0</v>
      </c>
      <c r="Z6">
        <v>0</v>
      </c>
      <c r="AA6" s="203">
        <v>0</v>
      </c>
      <c r="AB6" s="203">
        <v>-0.1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62.48</v>
      </c>
      <c r="AQ6" s="203">
        <v>20.190000000000001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173.03</v>
      </c>
      <c r="L7" s="203">
        <v>3.32</v>
      </c>
      <c r="M7" s="203">
        <v>61.3</v>
      </c>
      <c r="N7" s="203">
        <v>50.14</v>
      </c>
      <c r="O7" s="203">
        <v>20.67</v>
      </c>
      <c r="P7" s="203">
        <v>26.53</v>
      </c>
      <c r="Q7" s="203">
        <v>5.92</v>
      </c>
      <c r="R7" s="203">
        <v>10.24</v>
      </c>
      <c r="S7" s="203">
        <v>0</v>
      </c>
      <c r="T7" s="203">
        <v>0</v>
      </c>
      <c r="U7" s="203">
        <v>59.71</v>
      </c>
      <c r="V7" s="203">
        <v>4.83</v>
      </c>
      <c r="W7" s="203">
        <v>19.23</v>
      </c>
      <c r="X7" s="203">
        <v>62.49</v>
      </c>
      <c r="Y7" s="203">
        <v>0</v>
      </c>
      <c r="Z7">
        <v>0</v>
      </c>
      <c r="AA7" s="203">
        <v>0</v>
      </c>
      <c r="AB7" s="203">
        <v>-0.1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62.48</v>
      </c>
      <c r="AQ7" s="203">
        <v>20.190000000000001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173.03</v>
      </c>
      <c r="L8" s="203">
        <v>3.32</v>
      </c>
      <c r="M8" s="203">
        <v>61.3</v>
      </c>
      <c r="N8" s="203">
        <v>50.14</v>
      </c>
      <c r="O8" s="203">
        <v>20.67</v>
      </c>
      <c r="P8" s="203">
        <v>26.53</v>
      </c>
      <c r="Q8" s="203">
        <v>5.92</v>
      </c>
      <c r="R8" s="203">
        <v>10.24</v>
      </c>
      <c r="S8" s="203">
        <v>0</v>
      </c>
      <c r="T8" s="203">
        <v>0</v>
      </c>
      <c r="U8" s="203">
        <v>59.71</v>
      </c>
      <c r="V8" s="203">
        <v>4.83</v>
      </c>
      <c r="W8" s="203">
        <v>19.23</v>
      </c>
      <c r="X8" s="203">
        <v>62.49</v>
      </c>
      <c r="Y8" s="203">
        <v>0</v>
      </c>
      <c r="Z8">
        <v>0</v>
      </c>
      <c r="AA8" s="203">
        <v>0</v>
      </c>
      <c r="AB8" s="203">
        <v>-0.1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62.48</v>
      </c>
      <c r="AQ8" s="203">
        <v>20.190000000000001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173.03</v>
      </c>
      <c r="L9" s="203">
        <v>3.32</v>
      </c>
      <c r="M9" s="203">
        <v>61.3</v>
      </c>
      <c r="N9" s="203">
        <v>50.14</v>
      </c>
      <c r="O9" s="203">
        <v>25.06</v>
      </c>
      <c r="P9" s="203">
        <v>26.53</v>
      </c>
      <c r="Q9" s="203">
        <v>5.78</v>
      </c>
      <c r="R9" s="203">
        <v>10.24</v>
      </c>
      <c r="S9" s="203">
        <v>0</v>
      </c>
      <c r="T9" s="203">
        <v>0</v>
      </c>
      <c r="U9" s="203">
        <v>59.71</v>
      </c>
      <c r="V9" s="203">
        <v>4.83</v>
      </c>
      <c r="W9" s="203">
        <v>19.23</v>
      </c>
      <c r="X9" s="203">
        <v>62.49</v>
      </c>
      <c r="Y9" s="203">
        <v>0</v>
      </c>
      <c r="Z9">
        <v>0</v>
      </c>
      <c r="AA9" s="203">
        <v>0</v>
      </c>
      <c r="AB9" s="203">
        <v>-0.1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62.48</v>
      </c>
      <c r="AQ9" s="203">
        <v>20.190000000000001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173.03</v>
      </c>
      <c r="L10" s="203">
        <v>3.32</v>
      </c>
      <c r="M10" s="203">
        <v>61.3</v>
      </c>
      <c r="N10" s="203">
        <v>50.14</v>
      </c>
      <c r="O10" s="203">
        <v>31.66</v>
      </c>
      <c r="P10" s="203">
        <v>26.53</v>
      </c>
      <c r="Q10" s="203">
        <v>5.78</v>
      </c>
      <c r="R10" s="203">
        <v>10.24</v>
      </c>
      <c r="S10" s="203">
        <v>0</v>
      </c>
      <c r="T10" s="203">
        <v>0</v>
      </c>
      <c r="U10" s="203">
        <v>59.71</v>
      </c>
      <c r="V10" s="203">
        <v>4.83</v>
      </c>
      <c r="W10" s="203">
        <v>19.23</v>
      </c>
      <c r="X10" s="203">
        <v>62.49</v>
      </c>
      <c r="Y10" s="203">
        <v>0</v>
      </c>
      <c r="Z10">
        <v>0</v>
      </c>
      <c r="AA10" s="203">
        <v>0</v>
      </c>
      <c r="AB10" s="203">
        <v>-0.1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62.48</v>
      </c>
      <c r="AQ10" s="203">
        <v>20.190000000000001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173.03</v>
      </c>
      <c r="L11" s="203">
        <v>3.32</v>
      </c>
      <c r="M11" s="203">
        <v>61.3</v>
      </c>
      <c r="N11" s="203">
        <v>50.14</v>
      </c>
      <c r="O11" s="203">
        <v>35.409999999999997</v>
      </c>
      <c r="P11" s="203">
        <v>26.53</v>
      </c>
      <c r="Q11" s="203">
        <v>5.68</v>
      </c>
      <c r="R11" s="203">
        <v>10.24</v>
      </c>
      <c r="S11" s="203">
        <v>0</v>
      </c>
      <c r="T11" s="203">
        <v>0</v>
      </c>
      <c r="U11" s="203">
        <v>59.71</v>
      </c>
      <c r="V11" s="203">
        <v>5.03</v>
      </c>
      <c r="W11" s="203">
        <v>19.23</v>
      </c>
      <c r="X11" s="203">
        <v>62.56</v>
      </c>
      <c r="Y11" s="203">
        <v>0</v>
      </c>
      <c r="Z11">
        <v>0</v>
      </c>
      <c r="AA11" s="203">
        <v>0</v>
      </c>
      <c r="AB11" s="203">
        <v>-0.1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62.49</v>
      </c>
      <c r="AQ11" s="203">
        <v>20.190000000000001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173.03</v>
      </c>
      <c r="L12" s="203">
        <v>3.32</v>
      </c>
      <c r="M12" s="203">
        <v>61.3</v>
      </c>
      <c r="N12" s="203">
        <v>50.14</v>
      </c>
      <c r="O12" s="203">
        <v>35.409999999999997</v>
      </c>
      <c r="P12" s="203">
        <v>26.53</v>
      </c>
      <c r="Q12" s="203">
        <v>5.68</v>
      </c>
      <c r="R12" s="203">
        <v>10.24</v>
      </c>
      <c r="S12" s="203">
        <v>0</v>
      </c>
      <c r="T12" s="203">
        <v>0</v>
      </c>
      <c r="U12" s="203">
        <v>59.71</v>
      </c>
      <c r="V12" s="203">
        <v>5.03</v>
      </c>
      <c r="W12" s="203">
        <v>19.22</v>
      </c>
      <c r="X12" s="203">
        <v>62.55</v>
      </c>
      <c r="Y12" s="203">
        <v>0</v>
      </c>
      <c r="Z12">
        <v>0</v>
      </c>
      <c r="AA12" s="203">
        <v>0</v>
      </c>
      <c r="AB12" s="203">
        <v>-0.1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62.49</v>
      </c>
      <c r="AQ12" s="203">
        <v>20.190000000000001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173.03</v>
      </c>
      <c r="L13" s="203">
        <v>3.32</v>
      </c>
      <c r="M13" s="203">
        <v>61.3</v>
      </c>
      <c r="N13" s="203">
        <v>50.14</v>
      </c>
      <c r="O13" s="203">
        <v>35.409999999999997</v>
      </c>
      <c r="P13" s="203">
        <v>26.53</v>
      </c>
      <c r="Q13" s="203">
        <v>5.87</v>
      </c>
      <c r="R13" s="203">
        <v>10.24</v>
      </c>
      <c r="S13" s="203">
        <v>1.75</v>
      </c>
      <c r="T13" s="203">
        <v>0</v>
      </c>
      <c r="U13" s="203">
        <v>59.71</v>
      </c>
      <c r="V13" s="203">
        <v>5.03</v>
      </c>
      <c r="W13" s="203">
        <v>19.22</v>
      </c>
      <c r="X13" s="203">
        <v>62.56</v>
      </c>
      <c r="Y13" s="203">
        <v>0</v>
      </c>
      <c r="Z13">
        <v>0</v>
      </c>
      <c r="AA13" s="203">
        <v>0</v>
      </c>
      <c r="AB13" s="203">
        <v>-0.1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62.49</v>
      </c>
      <c r="AQ13" s="203">
        <v>20.190000000000001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173.03</v>
      </c>
      <c r="L14" s="203">
        <v>3.32</v>
      </c>
      <c r="M14" s="203">
        <v>61.3</v>
      </c>
      <c r="N14" s="203">
        <v>50.14</v>
      </c>
      <c r="O14" s="203">
        <v>35.409999999999997</v>
      </c>
      <c r="P14" s="203">
        <v>26.53</v>
      </c>
      <c r="Q14" s="203">
        <v>5.87</v>
      </c>
      <c r="R14" s="203">
        <v>10.24</v>
      </c>
      <c r="S14" s="203">
        <v>1.75</v>
      </c>
      <c r="T14" s="203">
        <v>0</v>
      </c>
      <c r="U14" s="203">
        <v>59.71</v>
      </c>
      <c r="V14" s="203">
        <v>5.03</v>
      </c>
      <c r="W14" s="203">
        <v>19.22</v>
      </c>
      <c r="X14" s="203">
        <v>62.56</v>
      </c>
      <c r="Y14" s="203">
        <v>0</v>
      </c>
      <c r="Z14">
        <v>0</v>
      </c>
      <c r="AA14" s="203">
        <v>0</v>
      </c>
      <c r="AB14" s="203">
        <v>-0.1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62.49</v>
      </c>
      <c r="AQ14" s="203">
        <v>20.190000000000001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173.03</v>
      </c>
      <c r="L15" s="203">
        <v>3.32</v>
      </c>
      <c r="M15" s="203">
        <v>61.3</v>
      </c>
      <c r="N15" s="203">
        <v>50.14</v>
      </c>
      <c r="O15" s="203">
        <v>35.409999999999997</v>
      </c>
      <c r="P15" s="203">
        <v>26.53</v>
      </c>
      <c r="Q15" s="203">
        <v>5.87</v>
      </c>
      <c r="R15" s="203">
        <v>10.24</v>
      </c>
      <c r="S15" s="203">
        <v>3.21</v>
      </c>
      <c r="T15" s="203">
        <v>0</v>
      </c>
      <c r="U15" s="203">
        <v>59.71</v>
      </c>
      <c r="V15" s="203">
        <v>6.55</v>
      </c>
      <c r="W15" s="203">
        <v>19.22</v>
      </c>
      <c r="X15" s="203">
        <v>62.56</v>
      </c>
      <c r="Y15" s="203">
        <v>0</v>
      </c>
      <c r="Z15">
        <v>0</v>
      </c>
      <c r="AA15" s="203">
        <v>0</v>
      </c>
      <c r="AB15" s="203">
        <v>-0.1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62.49</v>
      </c>
      <c r="AQ15" s="203">
        <v>20.190000000000001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173.03</v>
      </c>
      <c r="L16" s="203">
        <v>3.32</v>
      </c>
      <c r="M16" s="203">
        <v>61.3</v>
      </c>
      <c r="N16" s="203">
        <v>50.14</v>
      </c>
      <c r="O16" s="203">
        <v>35.409999999999997</v>
      </c>
      <c r="P16" s="203">
        <v>26.53</v>
      </c>
      <c r="Q16" s="203">
        <v>5.87</v>
      </c>
      <c r="R16" s="203">
        <v>10.24</v>
      </c>
      <c r="S16" s="203">
        <v>3.5</v>
      </c>
      <c r="T16" s="203">
        <v>0</v>
      </c>
      <c r="U16" s="203">
        <v>59.71</v>
      </c>
      <c r="V16" s="203">
        <v>6.55</v>
      </c>
      <c r="W16" s="203">
        <v>19.22</v>
      </c>
      <c r="X16" s="203">
        <v>62.56</v>
      </c>
      <c r="Y16" s="203">
        <v>0</v>
      </c>
      <c r="Z16">
        <v>0</v>
      </c>
      <c r="AA16" s="203">
        <v>0</v>
      </c>
      <c r="AB16" s="203">
        <v>-0.1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62.49</v>
      </c>
      <c r="AQ16" s="203">
        <v>20.190000000000001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173.03</v>
      </c>
      <c r="L17" s="203">
        <v>3.32</v>
      </c>
      <c r="M17" s="203">
        <v>61.3</v>
      </c>
      <c r="N17" s="203">
        <v>50.14</v>
      </c>
      <c r="O17" s="203">
        <v>35.409999999999997</v>
      </c>
      <c r="P17" s="203">
        <v>26.53</v>
      </c>
      <c r="Q17" s="203">
        <v>5.87</v>
      </c>
      <c r="R17" s="203">
        <v>10.24</v>
      </c>
      <c r="S17" s="203">
        <v>4.8899999999999997</v>
      </c>
      <c r="T17" s="203">
        <v>0</v>
      </c>
      <c r="U17" s="203">
        <v>59.71</v>
      </c>
      <c r="V17" s="203">
        <v>5.67</v>
      </c>
      <c r="W17" s="203">
        <v>19.22</v>
      </c>
      <c r="X17" s="203">
        <v>62.61</v>
      </c>
      <c r="Y17" s="203">
        <v>0</v>
      </c>
      <c r="Z17">
        <v>0</v>
      </c>
      <c r="AA17" s="203">
        <v>0</v>
      </c>
      <c r="AB17" s="203">
        <v>-0.1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62.49</v>
      </c>
      <c r="AQ17" s="203">
        <v>20.190000000000001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173.03</v>
      </c>
      <c r="L18" s="203">
        <v>3.32</v>
      </c>
      <c r="M18" s="203">
        <v>61.3</v>
      </c>
      <c r="N18" s="203">
        <v>50.14</v>
      </c>
      <c r="O18" s="203">
        <v>35.409999999999997</v>
      </c>
      <c r="P18" s="203">
        <v>26.53</v>
      </c>
      <c r="Q18" s="203">
        <v>5.87</v>
      </c>
      <c r="R18" s="203">
        <v>10.24</v>
      </c>
      <c r="S18" s="203">
        <v>4.8899999999999997</v>
      </c>
      <c r="T18" s="203">
        <v>0</v>
      </c>
      <c r="U18" s="203">
        <v>59.71</v>
      </c>
      <c r="V18" s="203">
        <v>5.67</v>
      </c>
      <c r="W18" s="203">
        <v>19.22</v>
      </c>
      <c r="X18" s="203">
        <v>62.61</v>
      </c>
      <c r="Y18" s="203">
        <v>0</v>
      </c>
      <c r="Z18">
        <v>0</v>
      </c>
      <c r="AA18" s="203">
        <v>0</v>
      </c>
      <c r="AB18" s="203">
        <v>-0.1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62.49</v>
      </c>
      <c r="AQ18" s="203">
        <v>20.190000000000001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173.03</v>
      </c>
      <c r="L19" s="203">
        <v>3.32</v>
      </c>
      <c r="M19" s="203">
        <v>61.3</v>
      </c>
      <c r="N19" s="203">
        <v>50.14</v>
      </c>
      <c r="O19" s="203">
        <v>35.409999999999997</v>
      </c>
      <c r="P19" s="203">
        <v>26.53</v>
      </c>
      <c r="Q19" s="203">
        <v>5.87</v>
      </c>
      <c r="R19" s="203">
        <v>10.24</v>
      </c>
      <c r="S19" s="203">
        <v>6.32</v>
      </c>
      <c r="T19" s="203">
        <v>0</v>
      </c>
      <c r="U19" s="203">
        <v>59.71</v>
      </c>
      <c r="V19" s="203">
        <v>6.54</v>
      </c>
      <c r="W19" s="203">
        <v>19.22</v>
      </c>
      <c r="X19" s="203">
        <v>62.61</v>
      </c>
      <c r="Y19" s="203">
        <v>0</v>
      </c>
      <c r="Z19">
        <v>0</v>
      </c>
      <c r="AA19" s="203">
        <v>0</v>
      </c>
      <c r="AB19" s="203">
        <v>-0.1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62.49</v>
      </c>
      <c r="AQ19" s="203">
        <v>20.190000000000001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173.03</v>
      </c>
      <c r="L20" s="203">
        <v>3.32</v>
      </c>
      <c r="M20" s="203">
        <v>61.3</v>
      </c>
      <c r="N20" s="203">
        <v>50.14</v>
      </c>
      <c r="O20" s="203">
        <v>35.409999999999997</v>
      </c>
      <c r="P20" s="203">
        <v>26.53</v>
      </c>
      <c r="Q20" s="203">
        <v>4.6399999999999997</v>
      </c>
      <c r="R20" s="203">
        <v>9.84</v>
      </c>
      <c r="S20" s="203">
        <v>6.32</v>
      </c>
      <c r="T20" s="203">
        <v>0</v>
      </c>
      <c r="U20" s="203">
        <v>59.71</v>
      </c>
      <c r="V20" s="203">
        <v>4.83</v>
      </c>
      <c r="W20" s="203">
        <v>19.23</v>
      </c>
      <c r="X20" s="203">
        <v>62.61</v>
      </c>
      <c r="Y20" s="203">
        <v>0</v>
      </c>
      <c r="Z20">
        <v>0</v>
      </c>
      <c r="AA20" s="203">
        <v>0</v>
      </c>
      <c r="AB20" s="203">
        <v>-0.1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62.48</v>
      </c>
      <c r="AQ20" s="203">
        <v>20.190000000000001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173.03</v>
      </c>
      <c r="L21" s="203">
        <v>3.32</v>
      </c>
      <c r="M21" s="203">
        <v>61.3</v>
      </c>
      <c r="N21" s="203">
        <v>50.14</v>
      </c>
      <c r="O21" s="203">
        <v>35.409999999999997</v>
      </c>
      <c r="P21" s="203">
        <v>26.53</v>
      </c>
      <c r="Q21" s="203">
        <v>4.6399999999999997</v>
      </c>
      <c r="R21" s="203">
        <v>9.84</v>
      </c>
      <c r="S21" s="203">
        <v>7.37</v>
      </c>
      <c r="T21" s="203">
        <v>0</v>
      </c>
      <c r="U21" s="203">
        <v>59.71</v>
      </c>
      <c r="V21" s="203">
        <v>4.83</v>
      </c>
      <c r="W21" s="203">
        <v>19.23</v>
      </c>
      <c r="X21" s="203">
        <v>62.61</v>
      </c>
      <c r="Y21" s="203">
        <v>0</v>
      </c>
      <c r="Z21">
        <v>0</v>
      </c>
      <c r="AA21" s="203">
        <v>0</v>
      </c>
      <c r="AB21" s="203">
        <v>-0.1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62.48</v>
      </c>
      <c r="AQ21" s="203">
        <v>20.190000000000001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218.56</v>
      </c>
      <c r="L22" s="203">
        <v>3.32</v>
      </c>
      <c r="M22" s="203">
        <v>61.3</v>
      </c>
      <c r="N22" s="203">
        <v>50.14</v>
      </c>
      <c r="O22" s="203">
        <v>35.409999999999997</v>
      </c>
      <c r="P22" s="203">
        <v>26.53</v>
      </c>
      <c r="Q22" s="203">
        <v>4.6399999999999997</v>
      </c>
      <c r="R22" s="203">
        <v>9.84</v>
      </c>
      <c r="S22" s="203">
        <v>7.87</v>
      </c>
      <c r="T22" s="203">
        <v>0</v>
      </c>
      <c r="U22" s="203">
        <v>59.71</v>
      </c>
      <c r="V22" s="203">
        <v>4.83</v>
      </c>
      <c r="W22" s="203">
        <v>19.23</v>
      </c>
      <c r="X22" s="203">
        <v>62.61</v>
      </c>
      <c r="Y22" s="203">
        <v>0</v>
      </c>
      <c r="Z22">
        <v>0</v>
      </c>
      <c r="AA22" s="203">
        <v>0</v>
      </c>
      <c r="AB22" s="203">
        <v>-0.1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62.48</v>
      </c>
      <c r="AQ22" s="203">
        <v>20.190000000000001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269.16000000000003</v>
      </c>
      <c r="L23" s="203">
        <v>3.32</v>
      </c>
      <c r="M23" s="203">
        <v>61.3</v>
      </c>
      <c r="N23" s="203">
        <v>50.14</v>
      </c>
      <c r="O23" s="203">
        <v>35.409999999999997</v>
      </c>
      <c r="P23" s="203">
        <v>26.53</v>
      </c>
      <c r="Q23" s="203">
        <v>4.6399999999999997</v>
      </c>
      <c r="R23" s="203">
        <v>9.84</v>
      </c>
      <c r="S23" s="203">
        <v>9.33</v>
      </c>
      <c r="T23" s="203">
        <v>0</v>
      </c>
      <c r="U23" s="203">
        <v>59.71</v>
      </c>
      <c r="V23" s="203">
        <v>8.56</v>
      </c>
      <c r="W23" s="203">
        <v>19.23</v>
      </c>
      <c r="X23" s="203">
        <v>62.61</v>
      </c>
      <c r="Y23" s="203">
        <v>0</v>
      </c>
      <c r="Z23">
        <v>0</v>
      </c>
      <c r="AA23" s="203">
        <v>0</v>
      </c>
      <c r="AB23" s="203">
        <v>-0.1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62.48</v>
      </c>
      <c r="AQ23" s="203">
        <v>20.190000000000001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269.16000000000003</v>
      </c>
      <c r="L24" s="203">
        <v>3.32</v>
      </c>
      <c r="M24" s="203">
        <v>61.3</v>
      </c>
      <c r="N24" s="203">
        <v>50.14</v>
      </c>
      <c r="O24" s="203">
        <v>35.409999999999997</v>
      </c>
      <c r="P24" s="203">
        <v>26.53</v>
      </c>
      <c r="Q24" s="203">
        <v>4.95</v>
      </c>
      <c r="R24" s="203">
        <v>10.24</v>
      </c>
      <c r="S24" s="203">
        <v>9.33</v>
      </c>
      <c r="T24" s="203">
        <v>0</v>
      </c>
      <c r="U24" s="203">
        <v>59.71</v>
      </c>
      <c r="V24" s="203">
        <v>8.7799999999999994</v>
      </c>
      <c r="W24" s="203">
        <v>19.23</v>
      </c>
      <c r="X24" s="203">
        <v>62.61</v>
      </c>
      <c r="Y24" s="203">
        <v>0</v>
      </c>
      <c r="Z24">
        <v>0</v>
      </c>
      <c r="AA24" s="203">
        <v>0</v>
      </c>
      <c r="AB24" s="203">
        <v>-0.1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86.52</v>
      </c>
      <c r="AQ24" s="203">
        <v>38.090000000000003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307.62</v>
      </c>
      <c r="L25" s="203">
        <v>6.03</v>
      </c>
      <c r="M25" s="203">
        <v>61.3</v>
      </c>
      <c r="N25" s="203">
        <v>50.14</v>
      </c>
      <c r="O25" s="203">
        <v>35.409999999999997</v>
      </c>
      <c r="P25" s="203">
        <v>26.53</v>
      </c>
      <c r="Q25" s="203">
        <v>8.44</v>
      </c>
      <c r="R25" s="203">
        <v>17.899999999999999</v>
      </c>
      <c r="S25" s="203">
        <v>11.22</v>
      </c>
      <c r="T25" s="203">
        <v>0</v>
      </c>
      <c r="U25" s="203">
        <v>59.71</v>
      </c>
      <c r="V25" s="203">
        <v>8.7899999999999991</v>
      </c>
      <c r="W25" s="203">
        <v>19.23</v>
      </c>
      <c r="X25" s="203">
        <v>62.61</v>
      </c>
      <c r="Y25" s="203">
        <v>0</v>
      </c>
      <c r="Z25">
        <v>0</v>
      </c>
      <c r="AA25" s="203">
        <v>0</v>
      </c>
      <c r="AB25" s="203">
        <v>-0.1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117.5</v>
      </c>
      <c r="AQ25" s="203">
        <v>38.090000000000003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380.84</v>
      </c>
      <c r="L26" s="203">
        <v>6.27</v>
      </c>
      <c r="M26" s="203">
        <v>61.3</v>
      </c>
      <c r="N26" s="203">
        <v>50.14</v>
      </c>
      <c r="O26" s="203">
        <v>35.409999999999997</v>
      </c>
      <c r="P26" s="203">
        <v>26.53</v>
      </c>
      <c r="Q26" s="203">
        <v>8.44</v>
      </c>
      <c r="R26" s="203">
        <v>17.899999999999999</v>
      </c>
      <c r="S26" s="203">
        <v>11.59</v>
      </c>
      <c r="T26" s="203">
        <v>0</v>
      </c>
      <c r="U26" s="203">
        <v>59.71</v>
      </c>
      <c r="V26" s="203">
        <v>8.7899999999999991</v>
      </c>
      <c r="W26" s="203">
        <v>19.23</v>
      </c>
      <c r="X26" s="203">
        <v>62.61</v>
      </c>
      <c r="Y26" s="203">
        <v>0</v>
      </c>
      <c r="Z26">
        <v>0</v>
      </c>
      <c r="AA26" s="203">
        <v>0</v>
      </c>
      <c r="AB26" s="203">
        <v>-0.1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117.5</v>
      </c>
      <c r="AQ26" s="203">
        <v>38.090000000000003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384.52</v>
      </c>
      <c r="L27" s="203">
        <v>6.03</v>
      </c>
      <c r="M27" s="203">
        <v>61.3</v>
      </c>
      <c r="N27" s="203">
        <v>50.14</v>
      </c>
      <c r="O27" s="203">
        <v>35.409999999999997</v>
      </c>
      <c r="P27" s="203">
        <v>26.53</v>
      </c>
      <c r="Q27" s="203">
        <v>8.44</v>
      </c>
      <c r="R27" s="203">
        <v>17.899999999999999</v>
      </c>
      <c r="S27" s="203">
        <v>11.59</v>
      </c>
      <c r="T27" s="203">
        <v>0</v>
      </c>
      <c r="U27" s="203">
        <v>59.71</v>
      </c>
      <c r="V27" s="203">
        <v>8.7899999999999991</v>
      </c>
      <c r="W27" s="203">
        <v>19.23</v>
      </c>
      <c r="X27" s="203">
        <v>62.61</v>
      </c>
      <c r="Y27" s="203">
        <v>0</v>
      </c>
      <c r="Z27">
        <v>0</v>
      </c>
      <c r="AA27" s="203">
        <v>0</v>
      </c>
      <c r="AB27" s="203">
        <v>-0.1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117.5</v>
      </c>
      <c r="AQ27" s="203">
        <v>38.090000000000003</v>
      </c>
      <c r="AR27" s="203">
        <v>0.47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430.59</v>
      </c>
      <c r="L28" s="203">
        <v>6.03</v>
      </c>
      <c r="M28" s="203">
        <v>61.3</v>
      </c>
      <c r="N28" s="203">
        <v>50.14</v>
      </c>
      <c r="O28" s="203">
        <v>35.409999999999997</v>
      </c>
      <c r="P28" s="203">
        <v>26.53</v>
      </c>
      <c r="Q28" s="203">
        <v>8.44</v>
      </c>
      <c r="R28" s="203">
        <v>17.899999999999999</v>
      </c>
      <c r="S28" s="203">
        <v>11.59</v>
      </c>
      <c r="T28" s="203">
        <v>0</v>
      </c>
      <c r="U28" s="203">
        <v>59.71</v>
      </c>
      <c r="V28" s="203">
        <v>8.7899999999999991</v>
      </c>
      <c r="W28" s="203">
        <v>19.23</v>
      </c>
      <c r="X28" s="203">
        <v>62.61</v>
      </c>
      <c r="Y28" s="203">
        <v>0</v>
      </c>
      <c r="Z28">
        <v>0</v>
      </c>
      <c r="AA28" s="203">
        <v>0</v>
      </c>
      <c r="AB28" s="203">
        <v>-0.1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117.5</v>
      </c>
      <c r="AQ28" s="203">
        <v>38.090000000000003</v>
      </c>
      <c r="AR28" s="203">
        <v>1.24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489.9</v>
      </c>
      <c r="L29" s="203">
        <v>6.03</v>
      </c>
      <c r="M29" s="203">
        <v>61.3</v>
      </c>
      <c r="N29" s="203">
        <v>50.14</v>
      </c>
      <c r="O29" s="203">
        <v>35.409999999999997</v>
      </c>
      <c r="P29" s="203">
        <v>26.53</v>
      </c>
      <c r="Q29" s="203">
        <v>8.44</v>
      </c>
      <c r="R29" s="203">
        <v>17.899999999999999</v>
      </c>
      <c r="S29" s="203">
        <v>11.59</v>
      </c>
      <c r="T29" s="203">
        <v>0</v>
      </c>
      <c r="U29" s="203">
        <v>59.71</v>
      </c>
      <c r="V29" s="203">
        <v>8.7899999999999991</v>
      </c>
      <c r="W29" s="203">
        <v>19.23</v>
      </c>
      <c r="X29" s="203">
        <v>62.61</v>
      </c>
      <c r="Y29" s="203">
        <v>0</v>
      </c>
      <c r="Z29">
        <v>0</v>
      </c>
      <c r="AA29" s="203">
        <v>0</v>
      </c>
      <c r="AB29" s="203">
        <v>-0.1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117.5</v>
      </c>
      <c r="AQ29" s="203">
        <v>38.090000000000003</v>
      </c>
      <c r="AR29" s="203">
        <v>4.0199999999999996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489.9</v>
      </c>
      <c r="L30" s="203">
        <v>6.03</v>
      </c>
      <c r="M30" s="203">
        <v>61.3</v>
      </c>
      <c r="N30" s="203">
        <v>50.14</v>
      </c>
      <c r="O30" s="203">
        <v>35.409999999999997</v>
      </c>
      <c r="P30" s="203">
        <v>26.53</v>
      </c>
      <c r="Q30" s="203">
        <v>8.44</v>
      </c>
      <c r="R30" s="203">
        <v>17.899999999999999</v>
      </c>
      <c r="S30" s="203">
        <v>11.59</v>
      </c>
      <c r="T30" s="203">
        <v>0</v>
      </c>
      <c r="U30" s="203">
        <v>59.71</v>
      </c>
      <c r="V30" s="203">
        <v>8.7899999999999991</v>
      </c>
      <c r="W30" s="203">
        <v>19.23</v>
      </c>
      <c r="X30" s="203">
        <v>62.61</v>
      </c>
      <c r="Y30" s="203">
        <v>0</v>
      </c>
      <c r="Z30">
        <v>0</v>
      </c>
      <c r="AA30" s="203">
        <v>0</v>
      </c>
      <c r="AB30" s="203">
        <v>-0.1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117.5</v>
      </c>
      <c r="AQ30" s="203">
        <v>38.090000000000003</v>
      </c>
      <c r="AR30" s="203">
        <v>10.08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489.9</v>
      </c>
      <c r="L31" s="203">
        <v>6.03</v>
      </c>
      <c r="M31" s="203">
        <v>61.3</v>
      </c>
      <c r="N31" s="203">
        <v>50.14</v>
      </c>
      <c r="O31" s="203">
        <v>35.409999999999997</v>
      </c>
      <c r="P31" s="203">
        <v>26.53</v>
      </c>
      <c r="Q31" s="203">
        <v>8.44</v>
      </c>
      <c r="R31" s="203">
        <v>17.899999999999999</v>
      </c>
      <c r="S31" s="203">
        <v>11.59</v>
      </c>
      <c r="T31" s="203">
        <v>0</v>
      </c>
      <c r="U31" s="203">
        <v>59.71</v>
      </c>
      <c r="V31" s="203">
        <v>8.7899999999999991</v>
      </c>
      <c r="W31" s="203">
        <v>19.23</v>
      </c>
      <c r="X31" s="203">
        <v>62.61</v>
      </c>
      <c r="Y31" s="203">
        <v>0</v>
      </c>
      <c r="Z31">
        <v>0</v>
      </c>
      <c r="AA31" s="203">
        <v>0</v>
      </c>
      <c r="AB31" s="203">
        <v>-0.1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119.11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117.5</v>
      </c>
      <c r="AQ31" s="203">
        <v>38.090000000000003</v>
      </c>
      <c r="AR31" s="203">
        <v>19.829999999999998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489.9</v>
      </c>
      <c r="L32" s="203">
        <v>6.03</v>
      </c>
      <c r="M32" s="203">
        <v>61.3</v>
      </c>
      <c r="N32" s="203">
        <v>50.14</v>
      </c>
      <c r="O32" s="203">
        <v>35.409999999999997</v>
      </c>
      <c r="P32" s="203">
        <v>26.53</v>
      </c>
      <c r="Q32" s="203">
        <v>8.44</v>
      </c>
      <c r="R32" s="203">
        <v>17.899999999999999</v>
      </c>
      <c r="S32" s="203">
        <v>11.59</v>
      </c>
      <c r="T32" s="203">
        <v>0</v>
      </c>
      <c r="U32" s="203">
        <v>59.71</v>
      </c>
      <c r="V32" s="203">
        <v>8.7899999999999991</v>
      </c>
      <c r="W32" s="203">
        <v>19.23</v>
      </c>
      <c r="X32" s="203">
        <v>62.61</v>
      </c>
      <c r="Y32" s="203">
        <v>0</v>
      </c>
      <c r="Z32">
        <v>0</v>
      </c>
      <c r="AA32" s="203">
        <v>0</v>
      </c>
      <c r="AB32" s="203">
        <v>-0.1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119.11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117.5</v>
      </c>
      <c r="AQ32" s="203">
        <v>38.090000000000003</v>
      </c>
      <c r="AR32" s="203">
        <v>29.59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489.9</v>
      </c>
      <c r="L33" s="203">
        <v>6.03</v>
      </c>
      <c r="M33" s="203">
        <v>61.3</v>
      </c>
      <c r="N33" s="203">
        <v>50.14</v>
      </c>
      <c r="O33" s="203">
        <v>35.409999999999997</v>
      </c>
      <c r="P33" s="203">
        <v>26.53</v>
      </c>
      <c r="Q33" s="203">
        <v>8.44</v>
      </c>
      <c r="R33" s="203">
        <v>17.899999999999999</v>
      </c>
      <c r="S33" s="203">
        <v>11.59</v>
      </c>
      <c r="T33" s="203">
        <v>0</v>
      </c>
      <c r="U33" s="203">
        <v>59.71</v>
      </c>
      <c r="V33" s="203">
        <v>8.7899999999999991</v>
      </c>
      <c r="W33" s="203">
        <v>19.23</v>
      </c>
      <c r="X33" s="203">
        <v>62.61</v>
      </c>
      <c r="Y33" s="203">
        <v>0</v>
      </c>
      <c r="Z33">
        <v>0</v>
      </c>
      <c r="AA33" s="203">
        <v>0</v>
      </c>
      <c r="AB33" s="203">
        <v>-0.1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119.11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117.5</v>
      </c>
      <c r="AQ33" s="203">
        <v>38.090000000000003</v>
      </c>
      <c r="AR33" s="203">
        <v>30.5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489.9</v>
      </c>
      <c r="L34" s="203">
        <v>6.03</v>
      </c>
      <c r="M34" s="203">
        <v>61.3</v>
      </c>
      <c r="N34" s="203">
        <v>50.14</v>
      </c>
      <c r="O34" s="203">
        <v>35.409999999999997</v>
      </c>
      <c r="P34" s="203">
        <v>26.53</v>
      </c>
      <c r="Q34" s="203">
        <v>8.44</v>
      </c>
      <c r="R34" s="203">
        <v>17.899999999999999</v>
      </c>
      <c r="S34" s="203">
        <v>11.59</v>
      </c>
      <c r="T34" s="203">
        <v>0</v>
      </c>
      <c r="U34" s="203">
        <v>59.71</v>
      </c>
      <c r="V34" s="203">
        <v>8.7899999999999991</v>
      </c>
      <c r="W34" s="203">
        <v>19.23</v>
      </c>
      <c r="X34" s="203">
        <v>62.61</v>
      </c>
      <c r="Y34" s="203">
        <v>0</v>
      </c>
      <c r="Z34">
        <v>0</v>
      </c>
      <c r="AA34" s="203">
        <v>0</v>
      </c>
      <c r="AB34" s="203">
        <v>-0.1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119.11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117.5</v>
      </c>
      <c r="AQ34" s="203">
        <v>38.090000000000003</v>
      </c>
      <c r="AR34" s="203">
        <v>33.5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489.9</v>
      </c>
      <c r="L35" s="203">
        <v>6.03</v>
      </c>
      <c r="M35" s="203">
        <v>61.3</v>
      </c>
      <c r="N35" s="203">
        <v>50.14</v>
      </c>
      <c r="O35" s="203">
        <v>35.409999999999997</v>
      </c>
      <c r="P35" s="203">
        <v>26.53</v>
      </c>
      <c r="Q35" s="203">
        <v>8.44</v>
      </c>
      <c r="R35" s="203">
        <v>17.899999999999999</v>
      </c>
      <c r="S35" s="203">
        <v>11.59</v>
      </c>
      <c r="T35" s="203">
        <v>0</v>
      </c>
      <c r="U35" s="203">
        <v>59.71</v>
      </c>
      <c r="V35" s="203">
        <v>8.7899999999999991</v>
      </c>
      <c r="W35" s="203">
        <v>19.23</v>
      </c>
      <c r="X35" s="203">
        <v>62.61</v>
      </c>
      <c r="Y35" s="203">
        <v>0</v>
      </c>
      <c r="Z35">
        <v>0</v>
      </c>
      <c r="AA35" s="203">
        <v>0</v>
      </c>
      <c r="AB35" s="203">
        <v>-0.1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117.5</v>
      </c>
      <c r="AQ35" s="203">
        <v>38.090000000000003</v>
      </c>
      <c r="AR35" s="203">
        <v>36.5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489.9</v>
      </c>
      <c r="L36" s="203">
        <v>6.03</v>
      </c>
      <c r="M36" s="203">
        <v>61.3</v>
      </c>
      <c r="N36" s="203">
        <v>50.14</v>
      </c>
      <c r="O36" s="203">
        <v>35.409999999999997</v>
      </c>
      <c r="P36" s="203">
        <v>26.53</v>
      </c>
      <c r="Q36" s="203">
        <v>8.44</v>
      </c>
      <c r="R36" s="203">
        <v>17.899999999999999</v>
      </c>
      <c r="S36" s="203">
        <v>11.59</v>
      </c>
      <c r="T36" s="203">
        <v>0</v>
      </c>
      <c r="U36" s="203">
        <v>59.71</v>
      </c>
      <c r="V36" s="203">
        <v>8.7899999999999991</v>
      </c>
      <c r="W36" s="203">
        <v>19.23</v>
      </c>
      <c r="X36" s="203">
        <v>62.61</v>
      </c>
      <c r="Y36" s="203">
        <v>0</v>
      </c>
      <c r="Z36">
        <v>0</v>
      </c>
      <c r="AA36" s="203">
        <v>0</v>
      </c>
      <c r="AB36" s="203">
        <v>-0.1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117.5</v>
      </c>
      <c r="AQ36" s="203">
        <v>38.090000000000003</v>
      </c>
      <c r="AR36" s="203">
        <v>36.5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489.9</v>
      </c>
      <c r="L37" s="203">
        <v>6.03</v>
      </c>
      <c r="M37" s="203">
        <v>61.3</v>
      </c>
      <c r="N37" s="203">
        <v>50.14</v>
      </c>
      <c r="O37" s="203">
        <v>35.409999999999997</v>
      </c>
      <c r="P37" s="203">
        <v>26.53</v>
      </c>
      <c r="Q37" s="203">
        <v>8.44</v>
      </c>
      <c r="R37" s="203">
        <v>17.899999999999999</v>
      </c>
      <c r="S37" s="203">
        <v>11.59</v>
      </c>
      <c r="T37" s="203">
        <v>0</v>
      </c>
      <c r="U37" s="203">
        <v>59.71</v>
      </c>
      <c r="V37" s="203">
        <v>8.7899999999999991</v>
      </c>
      <c r="W37" s="203">
        <v>19.23</v>
      </c>
      <c r="X37" s="203">
        <v>62.61</v>
      </c>
      <c r="Y37" s="203">
        <v>0</v>
      </c>
      <c r="Z37">
        <v>0</v>
      </c>
      <c r="AA37" s="203">
        <v>0</v>
      </c>
      <c r="AB37" s="203">
        <v>-0.1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117.5</v>
      </c>
      <c r="AQ37" s="203">
        <v>38.090000000000003</v>
      </c>
      <c r="AR37" s="203">
        <v>36.5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489.9</v>
      </c>
      <c r="L38" s="203">
        <v>6.03</v>
      </c>
      <c r="M38" s="203">
        <v>61.3</v>
      </c>
      <c r="N38" s="203">
        <v>50.14</v>
      </c>
      <c r="O38" s="203">
        <v>35.409999999999997</v>
      </c>
      <c r="P38" s="203">
        <v>26.53</v>
      </c>
      <c r="Q38" s="203">
        <v>8.44</v>
      </c>
      <c r="R38" s="203">
        <v>17.899999999999999</v>
      </c>
      <c r="S38" s="203">
        <v>11.59</v>
      </c>
      <c r="T38" s="203">
        <v>0</v>
      </c>
      <c r="U38" s="203">
        <v>59.71</v>
      </c>
      <c r="V38" s="203">
        <v>8.7899999999999991</v>
      </c>
      <c r="W38" s="203">
        <v>19.23</v>
      </c>
      <c r="X38" s="203">
        <v>62.61</v>
      </c>
      <c r="Y38" s="203">
        <v>0</v>
      </c>
      <c r="Z38">
        <v>0</v>
      </c>
      <c r="AA38" s="203">
        <v>0</v>
      </c>
      <c r="AB38" s="203">
        <v>-0.1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117.5</v>
      </c>
      <c r="AQ38" s="203">
        <v>38.090000000000003</v>
      </c>
      <c r="AR38" s="203">
        <v>37.5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489.9</v>
      </c>
      <c r="L39" s="203">
        <v>6.03</v>
      </c>
      <c r="M39" s="203">
        <v>61.3</v>
      </c>
      <c r="N39" s="203">
        <v>50.14</v>
      </c>
      <c r="O39" s="203">
        <v>35.409999999999997</v>
      </c>
      <c r="P39" s="203">
        <v>26.53</v>
      </c>
      <c r="Q39" s="203">
        <v>8.44</v>
      </c>
      <c r="R39" s="203">
        <v>17.899999999999999</v>
      </c>
      <c r="S39" s="203">
        <v>11.59</v>
      </c>
      <c r="T39" s="203">
        <v>0</v>
      </c>
      <c r="U39" s="203">
        <v>59.71</v>
      </c>
      <c r="V39" s="203">
        <v>8.7899999999999991</v>
      </c>
      <c r="W39" s="203">
        <v>19.23</v>
      </c>
      <c r="X39" s="203">
        <v>62.61</v>
      </c>
      <c r="Y39" s="203">
        <v>0</v>
      </c>
      <c r="Z39">
        <v>0</v>
      </c>
      <c r="AA39" s="203">
        <v>0</v>
      </c>
      <c r="AB39" s="203">
        <v>-0.1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117.5</v>
      </c>
      <c r="AQ39" s="203">
        <v>38.090000000000003</v>
      </c>
      <c r="AR39" s="203">
        <v>44.68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489.9</v>
      </c>
      <c r="L40" s="203">
        <v>6.03</v>
      </c>
      <c r="M40" s="203">
        <v>61.3</v>
      </c>
      <c r="N40" s="203">
        <v>50.14</v>
      </c>
      <c r="O40" s="203">
        <v>35.409999999999997</v>
      </c>
      <c r="P40" s="203">
        <v>26.53</v>
      </c>
      <c r="Q40" s="203">
        <v>8.44</v>
      </c>
      <c r="R40" s="203">
        <v>17.899999999999999</v>
      </c>
      <c r="S40" s="203">
        <v>11.59</v>
      </c>
      <c r="T40" s="203">
        <v>0</v>
      </c>
      <c r="U40" s="203">
        <v>59.71</v>
      </c>
      <c r="V40" s="203">
        <v>8.7899999999999991</v>
      </c>
      <c r="W40" s="203">
        <v>19.23</v>
      </c>
      <c r="X40" s="203">
        <v>62.61</v>
      </c>
      <c r="Y40" s="203">
        <v>0</v>
      </c>
      <c r="Z40">
        <v>0</v>
      </c>
      <c r="AA40" s="203">
        <v>0</v>
      </c>
      <c r="AB40" s="203">
        <v>-0.1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117.5</v>
      </c>
      <c r="AQ40" s="203">
        <v>38.090000000000003</v>
      </c>
      <c r="AR40" s="203">
        <v>44.68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432.59</v>
      </c>
      <c r="L41" s="203">
        <v>6.04</v>
      </c>
      <c r="M41" s="203">
        <v>61.3</v>
      </c>
      <c r="N41" s="203">
        <v>50.14</v>
      </c>
      <c r="O41" s="203">
        <v>35.409999999999997</v>
      </c>
      <c r="P41" s="203">
        <v>26.53</v>
      </c>
      <c r="Q41" s="203">
        <v>8.44</v>
      </c>
      <c r="R41" s="203">
        <v>17.899999999999999</v>
      </c>
      <c r="S41" s="203">
        <v>11.59</v>
      </c>
      <c r="T41" s="203">
        <v>0</v>
      </c>
      <c r="U41" s="203">
        <v>59.71</v>
      </c>
      <c r="V41" s="203">
        <v>8.7899999999999991</v>
      </c>
      <c r="W41" s="203">
        <v>19.23</v>
      </c>
      <c r="X41" s="203">
        <v>62.61</v>
      </c>
      <c r="Y41" s="203">
        <v>0</v>
      </c>
      <c r="Z41">
        <v>0</v>
      </c>
      <c r="AA41" s="203">
        <v>0</v>
      </c>
      <c r="AB41" s="203">
        <v>-0.1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117.5</v>
      </c>
      <c r="AQ41" s="203">
        <v>38.090000000000003</v>
      </c>
      <c r="AR41" s="203">
        <v>45.42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384.52</v>
      </c>
      <c r="L42" s="203">
        <v>6.04</v>
      </c>
      <c r="M42" s="203">
        <v>61.3</v>
      </c>
      <c r="N42" s="203">
        <v>50.14</v>
      </c>
      <c r="O42" s="203">
        <v>35.409999999999997</v>
      </c>
      <c r="P42" s="203">
        <v>26.53</v>
      </c>
      <c r="Q42" s="203">
        <v>8.44</v>
      </c>
      <c r="R42" s="203">
        <v>17.899999999999999</v>
      </c>
      <c r="S42" s="203">
        <v>11.59</v>
      </c>
      <c r="T42" s="203">
        <v>0</v>
      </c>
      <c r="U42" s="203">
        <v>59.71</v>
      </c>
      <c r="V42" s="203">
        <v>8.7899999999999991</v>
      </c>
      <c r="W42" s="203">
        <v>19.23</v>
      </c>
      <c r="X42" s="203">
        <v>62.61</v>
      </c>
      <c r="Y42" s="203">
        <v>0</v>
      </c>
      <c r="Z42">
        <v>0</v>
      </c>
      <c r="AA42" s="203">
        <v>0</v>
      </c>
      <c r="AB42" s="203">
        <v>-0.1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117.5</v>
      </c>
      <c r="AQ42" s="203">
        <v>38.090000000000003</v>
      </c>
      <c r="AR42" s="203">
        <v>45.42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336.46</v>
      </c>
      <c r="L43" s="203">
        <v>6.04</v>
      </c>
      <c r="M43" s="203">
        <v>61.3</v>
      </c>
      <c r="N43" s="203">
        <v>50.14</v>
      </c>
      <c r="O43" s="203">
        <v>35.409999999999997</v>
      </c>
      <c r="P43" s="203">
        <v>26.53</v>
      </c>
      <c r="Q43" s="203">
        <v>8.7799999999999994</v>
      </c>
      <c r="R43" s="203">
        <v>17.899999999999999</v>
      </c>
      <c r="S43" s="203">
        <v>11.59</v>
      </c>
      <c r="T43" s="203">
        <v>0</v>
      </c>
      <c r="U43" s="203">
        <v>59.71</v>
      </c>
      <c r="V43" s="203">
        <v>8.7899999999999991</v>
      </c>
      <c r="W43" s="203">
        <v>19.23</v>
      </c>
      <c r="X43" s="203">
        <v>62.61</v>
      </c>
      <c r="Y43" s="203">
        <v>0</v>
      </c>
      <c r="Z43">
        <v>0</v>
      </c>
      <c r="AA43" s="203">
        <v>0</v>
      </c>
      <c r="AB43" s="203">
        <v>-0.1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117.5</v>
      </c>
      <c r="AQ43" s="203">
        <v>38.090000000000003</v>
      </c>
      <c r="AR43" s="203">
        <v>45.42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336.46</v>
      </c>
      <c r="L44" s="203">
        <v>6.04</v>
      </c>
      <c r="M44" s="203">
        <v>61.3</v>
      </c>
      <c r="N44" s="203">
        <v>50.14</v>
      </c>
      <c r="O44" s="203">
        <v>35.409999999999997</v>
      </c>
      <c r="P44" s="203">
        <v>26.53</v>
      </c>
      <c r="Q44" s="203">
        <v>8.7799999999999994</v>
      </c>
      <c r="R44" s="203">
        <v>17.899999999999999</v>
      </c>
      <c r="S44" s="203">
        <v>11.59</v>
      </c>
      <c r="T44" s="203">
        <v>0</v>
      </c>
      <c r="U44" s="203">
        <v>59.71</v>
      </c>
      <c r="V44" s="203">
        <v>8.7899999999999991</v>
      </c>
      <c r="W44" s="203">
        <v>19.23</v>
      </c>
      <c r="X44" s="203">
        <v>62.61</v>
      </c>
      <c r="Y44" s="203">
        <v>0</v>
      </c>
      <c r="Z44">
        <v>0</v>
      </c>
      <c r="AA44" s="203">
        <v>0</v>
      </c>
      <c r="AB44" s="203">
        <v>-0.1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117.5</v>
      </c>
      <c r="AQ44" s="203">
        <v>38.090000000000003</v>
      </c>
      <c r="AR44" s="203">
        <v>45.42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336.46</v>
      </c>
      <c r="L45" s="203">
        <v>6.05</v>
      </c>
      <c r="M45" s="203">
        <v>61.3</v>
      </c>
      <c r="N45" s="203">
        <v>50.14</v>
      </c>
      <c r="O45" s="203">
        <v>35.409999999999997</v>
      </c>
      <c r="P45" s="203">
        <v>26.53</v>
      </c>
      <c r="Q45" s="203">
        <v>8.44</v>
      </c>
      <c r="R45" s="203">
        <v>17.899999999999999</v>
      </c>
      <c r="S45" s="203">
        <v>11.59</v>
      </c>
      <c r="T45" s="203">
        <v>0</v>
      </c>
      <c r="U45" s="203">
        <v>59.71</v>
      </c>
      <c r="V45" s="203">
        <v>8.7899999999999991</v>
      </c>
      <c r="W45" s="203">
        <v>19.23</v>
      </c>
      <c r="X45" s="203">
        <v>62.61</v>
      </c>
      <c r="Y45" s="203">
        <v>0</v>
      </c>
      <c r="Z45">
        <v>0</v>
      </c>
      <c r="AA45" s="203">
        <v>0</v>
      </c>
      <c r="AB45" s="203">
        <v>-0.1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117.5</v>
      </c>
      <c r="AQ45" s="203">
        <v>38.090000000000003</v>
      </c>
      <c r="AR45" s="203">
        <v>45.42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269.16000000000003</v>
      </c>
      <c r="L46" s="203">
        <v>6.05</v>
      </c>
      <c r="M46" s="203">
        <v>61.3</v>
      </c>
      <c r="N46" s="203">
        <v>50.14</v>
      </c>
      <c r="O46" s="203">
        <v>35.409999999999997</v>
      </c>
      <c r="P46" s="203">
        <v>26.53</v>
      </c>
      <c r="Q46" s="203">
        <v>8.44</v>
      </c>
      <c r="R46" s="203">
        <v>17.899999999999999</v>
      </c>
      <c r="S46" s="203">
        <v>11.59</v>
      </c>
      <c r="T46" s="203">
        <v>0</v>
      </c>
      <c r="U46" s="203">
        <v>59.71</v>
      </c>
      <c r="V46" s="203">
        <v>8.7899999999999991</v>
      </c>
      <c r="W46" s="203">
        <v>19.23</v>
      </c>
      <c r="X46" s="203">
        <v>62.61</v>
      </c>
      <c r="Y46" s="203">
        <v>0</v>
      </c>
      <c r="Z46">
        <v>0</v>
      </c>
      <c r="AA46" s="203">
        <v>0</v>
      </c>
      <c r="AB46" s="203">
        <v>-0.1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117.5</v>
      </c>
      <c r="AQ46" s="203">
        <v>38.090000000000003</v>
      </c>
      <c r="AR46" s="203">
        <v>45.42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269.16000000000003</v>
      </c>
      <c r="L47" s="203">
        <v>6.05</v>
      </c>
      <c r="M47" s="203">
        <v>61.3</v>
      </c>
      <c r="N47" s="203">
        <v>50.14</v>
      </c>
      <c r="O47" s="203">
        <v>35.409999999999997</v>
      </c>
      <c r="P47" s="203">
        <v>26.53</v>
      </c>
      <c r="Q47" s="203">
        <v>8.44</v>
      </c>
      <c r="R47" s="203">
        <v>17.899999999999999</v>
      </c>
      <c r="S47" s="203">
        <v>11.59</v>
      </c>
      <c r="T47" s="203">
        <v>0</v>
      </c>
      <c r="U47" s="203">
        <v>59.71</v>
      </c>
      <c r="V47" s="203">
        <v>8.7899999999999991</v>
      </c>
      <c r="W47" s="203">
        <v>19.23</v>
      </c>
      <c r="X47" s="203">
        <v>62.61</v>
      </c>
      <c r="Y47" s="203">
        <v>0</v>
      </c>
      <c r="Z47">
        <v>0</v>
      </c>
      <c r="AA47" s="203">
        <v>0</v>
      </c>
      <c r="AB47" s="203">
        <v>-0.1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117.5</v>
      </c>
      <c r="AQ47" s="203">
        <v>38.090000000000003</v>
      </c>
      <c r="AR47" s="203">
        <v>45.42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269.16000000000003</v>
      </c>
      <c r="L48" s="203">
        <v>6.05</v>
      </c>
      <c r="M48" s="203">
        <v>61.3</v>
      </c>
      <c r="N48" s="203">
        <v>50.14</v>
      </c>
      <c r="O48" s="203">
        <v>35.409999999999997</v>
      </c>
      <c r="P48" s="203">
        <v>26.53</v>
      </c>
      <c r="Q48" s="203">
        <v>8.44</v>
      </c>
      <c r="R48" s="203">
        <v>17.899999999999999</v>
      </c>
      <c r="S48" s="203">
        <v>11.59</v>
      </c>
      <c r="T48" s="203">
        <v>0</v>
      </c>
      <c r="U48" s="203">
        <v>59.71</v>
      </c>
      <c r="V48" s="203">
        <v>8.7899999999999991</v>
      </c>
      <c r="W48" s="203">
        <v>19.23</v>
      </c>
      <c r="X48" s="203">
        <v>62.61</v>
      </c>
      <c r="Y48" s="203">
        <v>0</v>
      </c>
      <c r="Z48">
        <v>0</v>
      </c>
      <c r="AA48" s="203">
        <v>0</v>
      </c>
      <c r="AB48" s="203">
        <v>-0.1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117.5</v>
      </c>
      <c r="AQ48" s="203">
        <v>38.090000000000003</v>
      </c>
      <c r="AR48" s="203">
        <v>44.12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269.16000000000003</v>
      </c>
      <c r="L49" s="203">
        <v>6.05</v>
      </c>
      <c r="M49" s="203">
        <v>61.3</v>
      </c>
      <c r="N49" s="203">
        <v>50.14</v>
      </c>
      <c r="O49" s="203">
        <v>35.409999999999997</v>
      </c>
      <c r="P49" s="203">
        <v>26.53</v>
      </c>
      <c r="Q49" s="203">
        <v>8.44</v>
      </c>
      <c r="R49" s="203">
        <v>17.899999999999999</v>
      </c>
      <c r="S49" s="203">
        <v>11.59</v>
      </c>
      <c r="T49" s="203">
        <v>0</v>
      </c>
      <c r="U49" s="203">
        <v>59.71</v>
      </c>
      <c r="V49" s="203">
        <v>8.7899999999999991</v>
      </c>
      <c r="W49" s="203">
        <v>19.22</v>
      </c>
      <c r="X49" s="203">
        <v>62.61</v>
      </c>
      <c r="Y49" s="203">
        <v>0</v>
      </c>
      <c r="Z49">
        <v>0</v>
      </c>
      <c r="AA49" s="203">
        <v>0</v>
      </c>
      <c r="AB49" s="203">
        <v>-0.1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117.5</v>
      </c>
      <c r="AQ49" s="203">
        <v>38.090000000000003</v>
      </c>
      <c r="AR49" s="203">
        <v>44.12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269.16000000000003</v>
      </c>
      <c r="L50" s="203">
        <v>6.05</v>
      </c>
      <c r="M50" s="203">
        <v>61.3</v>
      </c>
      <c r="N50" s="203">
        <v>50.14</v>
      </c>
      <c r="O50" s="203">
        <v>35.409999999999997</v>
      </c>
      <c r="P50" s="203">
        <v>26.53</v>
      </c>
      <c r="Q50" s="203">
        <v>8.44</v>
      </c>
      <c r="R50" s="203">
        <v>17.899999999999999</v>
      </c>
      <c r="S50" s="203">
        <v>11.59</v>
      </c>
      <c r="T50" s="203">
        <v>0</v>
      </c>
      <c r="U50" s="203">
        <v>59.71</v>
      </c>
      <c r="V50" s="203">
        <v>8.7899999999999991</v>
      </c>
      <c r="W50" s="203">
        <v>19.22</v>
      </c>
      <c r="X50" s="203">
        <v>62.61</v>
      </c>
      <c r="Y50" s="203">
        <v>0</v>
      </c>
      <c r="Z50">
        <v>0</v>
      </c>
      <c r="AA50" s="203">
        <v>0</v>
      </c>
      <c r="AB50" s="203">
        <v>-0.1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117.5</v>
      </c>
      <c r="AQ50" s="203">
        <v>38.090000000000003</v>
      </c>
      <c r="AR50" s="203">
        <v>44.48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269.16000000000003</v>
      </c>
      <c r="L51" s="203">
        <v>6.05</v>
      </c>
      <c r="M51" s="203">
        <v>61.3</v>
      </c>
      <c r="N51" s="203">
        <v>50.14</v>
      </c>
      <c r="O51" s="203">
        <v>35.409999999999997</v>
      </c>
      <c r="P51" s="203">
        <v>26.53</v>
      </c>
      <c r="Q51" s="203">
        <v>8.75</v>
      </c>
      <c r="R51" s="203">
        <v>17.899999999999999</v>
      </c>
      <c r="S51" s="203">
        <v>11.59</v>
      </c>
      <c r="T51" s="203">
        <v>0</v>
      </c>
      <c r="U51" s="203">
        <v>59.71</v>
      </c>
      <c r="V51" s="203">
        <v>8.84</v>
      </c>
      <c r="W51" s="203">
        <v>19.22</v>
      </c>
      <c r="X51" s="203">
        <v>62.61</v>
      </c>
      <c r="Y51" s="203">
        <v>0</v>
      </c>
      <c r="Z51">
        <v>0</v>
      </c>
      <c r="AA51" s="203">
        <v>0</v>
      </c>
      <c r="AB51" s="203">
        <v>-0.21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117.5</v>
      </c>
      <c r="AQ51" s="203">
        <v>38.090000000000003</v>
      </c>
      <c r="AR51" s="203">
        <v>44.75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192.26</v>
      </c>
      <c r="L52" s="203">
        <v>3.33</v>
      </c>
      <c r="M52" s="203">
        <v>61.3</v>
      </c>
      <c r="N52" s="203">
        <v>50.14</v>
      </c>
      <c r="O52" s="203">
        <v>35.409999999999997</v>
      </c>
      <c r="P52" s="203">
        <v>26.53</v>
      </c>
      <c r="Q52" s="203">
        <v>5.26</v>
      </c>
      <c r="R52" s="203">
        <v>10.24</v>
      </c>
      <c r="S52" s="203">
        <v>11.15</v>
      </c>
      <c r="T52" s="203">
        <v>0</v>
      </c>
      <c r="U52" s="203">
        <v>59.71</v>
      </c>
      <c r="V52" s="203">
        <v>8.84</v>
      </c>
      <c r="W52" s="203">
        <v>19.22</v>
      </c>
      <c r="X52" s="203">
        <v>62.61</v>
      </c>
      <c r="Y52" s="203">
        <v>0</v>
      </c>
      <c r="Z52">
        <v>0</v>
      </c>
      <c r="AA52" s="203">
        <v>0</v>
      </c>
      <c r="AB52" s="203">
        <v>-0.21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117.5</v>
      </c>
      <c r="AQ52" s="203">
        <v>38.08</v>
      </c>
      <c r="AR52" s="203">
        <v>44.75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173.03</v>
      </c>
      <c r="L53" s="203">
        <v>3.33</v>
      </c>
      <c r="M53" s="203">
        <v>61.3</v>
      </c>
      <c r="N53" s="203">
        <v>50.14</v>
      </c>
      <c r="O53" s="203">
        <v>35.409999999999997</v>
      </c>
      <c r="P53" s="203">
        <v>26.53</v>
      </c>
      <c r="Q53" s="203">
        <v>5.26</v>
      </c>
      <c r="R53" s="203">
        <v>10.24</v>
      </c>
      <c r="S53" s="203">
        <v>11.15</v>
      </c>
      <c r="T53" s="203">
        <v>0</v>
      </c>
      <c r="U53" s="203">
        <v>59.71</v>
      </c>
      <c r="V53" s="203">
        <v>8.84</v>
      </c>
      <c r="W53" s="203">
        <v>19.23</v>
      </c>
      <c r="X53" s="203">
        <v>62.61</v>
      </c>
      <c r="Y53" s="203">
        <v>0</v>
      </c>
      <c r="Z53">
        <v>0</v>
      </c>
      <c r="AA53" s="203">
        <v>0</v>
      </c>
      <c r="AB53" s="203">
        <v>-0.21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86.52</v>
      </c>
      <c r="AQ53" s="203">
        <v>38.08</v>
      </c>
      <c r="AR53" s="203">
        <v>44.75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173.03</v>
      </c>
      <c r="L54" s="203">
        <v>3.33</v>
      </c>
      <c r="M54" s="203">
        <v>61.3</v>
      </c>
      <c r="N54" s="203">
        <v>50.14</v>
      </c>
      <c r="O54" s="203">
        <v>35.409999999999997</v>
      </c>
      <c r="P54" s="203">
        <v>26.53</v>
      </c>
      <c r="Q54" s="203">
        <v>5.26</v>
      </c>
      <c r="R54" s="203">
        <v>10.24</v>
      </c>
      <c r="S54" s="203">
        <v>11.15</v>
      </c>
      <c r="T54" s="203">
        <v>0</v>
      </c>
      <c r="U54" s="203">
        <v>59.71</v>
      </c>
      <c r="V54" s="203">
        <v>8.84</v>
      </c>
      <c r="W54" s="203">
        <v>19.23</v>
      </c>
      <c r="X54" s="203">
        <v>62.61</v>
      </c>
      <c r="Y54" s="203">
        <v>0</v>
      </c>
      <c r="Z54">
        <v>0</v>
      </c>
      <c r="AA54" s="203">
        <v>0</v>
      </c>
      <c r="AB54" s="203">
        <v>-0.21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62.49</v>
      </c>
      <c r="AQ54" s="203">
        <v>38.08</v>
      </c>
      <c r="AR54" s="203">
        <v>44.75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173.03</v>
      </c>
      <c r="L55" s="203">
        <v>3.33</v>
      </c>
      <c r="M55" s="203">
        <v>61.3</v>
      </c>
      <c r="N55" s="203">
        <v>50.14</v>
      </c>
      <c r="O55" s="203">
        <v>35.409999999999997</v>
      </c>
      <c r="P55" s="203">
        <v>26.53</v>
      </c>
      <c r="Q55" s="203">
        <v>5.26</v>
      </c>
      <c r="R55" s="203">
        <v>10.24</v>
      </c>
      <c r="S55" s="203">
        <v>11.15</v>
      </c>
      <c r="T55" s="203">
        <v>0</v>
      </c>
      <c r="U55" s="203">
        <v>59.71</v>
      </c>
      <c r="V55" s="203">
        <v>8.84</v>
      </c>
      <c r="W55" s="203">
        <v>19.23</v>
      </c>
      <c r="X55" s="203">
        <v>62.61</v>
      </c>
      <c r="Y55" s="203">
        <v>0</v>
      </c>
      <c r="Z55">
        <v>0</v>
      </c>
      <c r="AA55" s="203">
        <v>0</v>
      </c>
      <c r="AB55" s="203">
        <v>-0.1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62.49</v>
      </c>
      <c r="AQ55" s="203">
        <v>38.08</v>
      </c>
      <c r="AR55" s="203">
        <v>44.75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173.03</v>
      </c>
      <c r="L56" s="203">
        <v>3.33</v>
      </c>
      <c r="M56" s="203">
        <v>61.3</v>
      </c>
      <c r="N56" s="203">
        <v>50.14</v>
      </c>
      <c r="O56" s="203">
        <v>35.409999999999997</v>
      </c>
      <c r="P56" s="203">
        <v>26.53</v>
      </c>
      <c r="Q56" s="203">
        <v>5.26</v>
      </c>
      <c r="R56" s="203">
        <v>10.24</v>
      </c>
      <c r="S56" s="203">
        <v>11.15</v>
      </c>
      <c r="T56" s="203">
        <v>0</v>
      </c>
      <c r="U56" s="203">
        <v>59.71</v>
      </c>
      <c r="V56" s="203">
        <v>8.84</v>
      </c>
      <c r="W56" s="203">
        <v>19.23</v>
      </c>
      <c r="X56" s="203">
        <v>62.61</v>
      </c>
      <c r="Y56" s="203">
        <v>0</v>
      </c>
      <c r="Z56">
        <v>0</v>
      </c>
      <c r="AA56" s="203">
        <v>0</v>
      </c>
      <c r="AB56" s="203">
        <v>-0.1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62.49</v>
      </c>
      <c r="AQ56" s="203">
        <v>38.08</v>
      </c>
      <c r="AR56" s="203">
        <v>44.75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173.03</v>
      </c>
      <c r="L57" s="203">
        <v>3.33</v>
      </c>
      <c r="M57" s="203">
        <v>61.3</v>
      </c>
      <c r="N57" s="203">
        <v>50.14</v>
      </c>
      <c r="O57" s="203">
        <v>35.409999999999997</v>
      </c>
      <c r="P57" s="203">
        <v>26.53</v>
      </c>
      <c r="Q57" s="203">
        <v>5.26</v>
      </c>
      <c r="R57" s="203">
        <v>10.24</v>
      </c>
      <c r="S57" s="203">
        <v>11.15</v>
      </c>
      <c r="T57" s="203">
        <v>0</v>
      </c>
      <c r="U57" s="203">
        <v>59.71</v>
      </c>
      <c r="V57" s="203">
        <v>8.84</v>
      </c>
      <c r="W57" s="203">
        <v>19.23</v>
      </c>
      <c r="X57" s="203">
        <v>62.61</v>
      </c>
      <c r="Y57" s="203">
        <v>0</v>
      </c>
      <c r="Z57">
        <v>0</v>
      </c>
      <c r="AA57" s="203">
        <v>0</v>
      </c>
      <c r="AB57" s="203">
        <v>-0.1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62.49</v>
      </c>
      <c r="AQ57" s="203">
        <v>38.08</v>
      </c>
      <c r="AR57" s="203">
        <v>44.75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173.03</v>
      </c>
      <c r="L58" s="203">
        <v>3.33</v>
      </c>
      <c r="M58" s="203">
        <v>61.3</v>
      </c>
      <c r="N58" s="203">
        <v>50.14</v>
      </c>
      <c r="O58" s="203">
        <v>35.409999999999997</v>
      </c>
      <c r="P58" s="203">
        <v>26.53</v>
      </c>
      <c r="Q58" s="203">
        <v>5.26</v>
      </c>
      <c r="R58" s="203">
        <v>10.24</v>
      </c>
      <c r="S58" s="203">
        <v>11.15</v>
      </c>
      <c r="T58" s="203">
        <v>0</v>
      </c>
      <c r="U58" s="203">
        <v>59.71</v>
      </c>
      <c r="V58" s="203">
        <v>8.84</v>
      </c>
      <c r="W58" s="203">
        <v>19.23</v>
      </c>
      <c r="X58" s="203">
        <v>62.61</v>
      </c>
      <c r="Y58" s="203">
        <v>0</v>
      </c>
      <c r="Z58">
        <v>0</v>
      </c>
      <c r="AA58" s="203">
        <v>0</v>
      </c>
      <c r="AB58" s="203">
        <v>-0.1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62.49</v>
      </c>
      <c r="AQ58" s="203">
        <v>38.08</v>
      </c>
      <c r="AR58" s="203">
        <v>44.75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173.03</v>
      </c>
      <c r="L59" s="203">
        <v>3.33</v>
      </c>
      <c r="M59" s="203">
        <v>61.3</v>
      </c>
      <c r="N59" s="203">
        <v>50.14</v>
      </c>
      <c r="O59" s="203">
        <v>35.409999999999997</v>
      </c>
      <c r="P59" s="203">
        <v>25.36</v>
      </c>
      <c r="Q59" s="203">
        <v>5.26</v>
      </c>
      <c r="R59" s="203">
        <v>10.24</v>
      </c>
      <c r="S59" s="203">
        <v>11.15</v>
      </c>
      <c r="T59" s="203">
        <v>0</v>
      </c>
      <c r="U59" s="203">
        <v>59.71</v>
      </c>
      <c r="V59" s="203">
        <v>8.84</v>
      </c>
      <c r="W59" s="203">
        <v>19.23</v>
      </c>
      <c r="X59" s="203">
        <v>62.61</v>
      </c>
      <c r="Y59" s="203">
        <v>0</v>
      </c>
      <c r="Z59">
        <v>0</v>
      </c>
      <c r="AA59" s="203">
        <v>0</v>
      </c>
      <c r="AB59" s="203">
        <v>-0.1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62.49</v>
      </c>
      <c r="AQ59" s="203">
        <v>38.08</v>
      </c>
      <c r="AR59" s="203">
        <v>44.75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173.03</v>
      </c>
      <c r="L60" s="203">
        <v>3.33</v>
      </c>
      <c r="M60" s="203">
        <v>61.3</v>
      </c>
      <c r="N60" s="203">
        <v>50.14</v>
      </c>
      <c r="O60" s="203">
        <v>35.409999999999997</v>
      </c>
      <c r="P60" s="203">
        <v>25.36</v>
      </c>
      <c r="Q60" s="203">
        <v>5.26</v>
      </c>
      <c r="R60" s="203">
        <v>10.24</v>
      </c>
      <c r="S60" s="203">
        <v>11.15</v>
      </c>
      <c r="T60" s="203">
        <v>0</v>
      </c>
      <c r="U60" s="203">
        <v>59.71</v>
      </c>
      <c r="V60" s="203">
        <v>8.84</v>
      </c>
      <c r="W60" s="203">
        <v>19.23</v>
      </c>
      <c r="X60" s="203">
        <v>62.61</v>
      </c>
      <c r="Y60" s="203">
        <v>0</v>
      </c>
      <c r="Z60">
        <v>0</v>
      </c>
      <c r="AA60" s="203">
        <v>0</v>
      </c>
      <c r="AB60" s="203">
        <v>-0.1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62.49</v>
      </c>
      <c r="AQ60" s="203">
        <v>38.08</v>
      </c>
      <c r="AR60" s="203">
        <v>44.75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173.03</v>
      </c>
      <c r="L61" s="203">
        <v>3.33</v>
      </c>
      <c r="M61" s="203">
        <v>61.18</v>
      </c>
      <c r="N61" s="203">
        <v>50.14</v>
      </c>
      <c r="O61" s="203">
        <v>35.409999999999997</v>
      </c>
      <c r="P61" s="203">
        <v>25.36</v>
      </c>
      <c r="Q61" s="203">
        <v>5.26</v>
      </c>
      <c r="R61" s="203">
        <v>10.24</v>
      </c>
      <c r="S61" s="203">
        <v>11.15</v>
      </c>
      <c r="T61" s="203">
        <v>0</v>
      </c>
      <c r="U61" s="203">
        <v>59.71</v>
      </c>
      <c r="V61" s="203">
        <v>8.84</v>
      </c>
      <c r="W61" s="203">
        <v>19.23</v>
      </c>
      <c r="X61" s="203">
        <v>62.61</v>
      </c>
      <c r="Y61" s="203">
        <v>0</v>
      </c>
      <c r="Z61">
        <v>0</v>
      </c>
      <c r="AA61" s="203">
        <v>0</v>
      </c>
      <c r="AB61" s="203">
        <v>-0.1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62.49</v>
      </c>
      <c r="AQ61" s="203">
        <v>20.190000000000001</v>
      </c>
      <c r="AR61" s="203">
        <v>44.75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240.33</v>
      </c>
      <c r="L62" s="203">
        <v>3.33</v>
      </c>
      <c r="M62" s="203">
        <v>61.18</v>
      </c>
      <c r="N62" s="203">
        <v>50.14</v>
      </c>
      <c r="O62" s="203">
        <v>35.409999999999997</v>
      </c>
      <c r="P62" s="203">
        <v>25.36</v>
      </c>
      <c r="Q62" s="203">
        <v>5.26</v>
      </c>
      <c r="R62" s="203">
        <v>10.24</v>
      </c>
      <c r="S62" s="203">
        <v>11.15</v>
      </c>
      <c r="T62" s="203">
        <v>0</v>
      </c>
      <c r="U62" s="203">
        <v>59.71</v>
      </c>
      <c r="V62" s="203">
        <v>8.84</v>
      </c>
      <c r="W62" s="203">
        <v>19.23</v>
      </c>
      <c r="X62" s="203">
        <v>62.61</v>
      </c>
      <c r="Y62" s="203">
        <v>0</v>
      </c>
      <c r="Z62">
        <v>0</v>
      </c>
      <c r="AA62" s="203">
        <v>0</v>
      </c>
      <c r="AB62" s="203">
        <v>-0.1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62.49</v>
      </c>
      <c r="AQ62" s="203">
        <v>20.190000000000001</v>
      </c>
      <c r="AR62" s="203">
        <v>44.75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269.16000000000003</v>
      </c>
      <c r="L63" s="203">
        <v>3.33</v>
      </c>
      <c r="M63" s="203">
        <v>61.3</v>
      </c>
      <c r="N63" s="203">
        <v>50.14</v>
      </c>
      <c r="O63" s="203">
        <v>35.409999999999997</v>
      </c>
      <c r="P63" s="203">
        <v>25.36</v>
      </c>
      <c r="Q63" s="203">
        <v>5.26</v>
      </c>
      <c r="R63" s="203">
        <v>10.24</v>
      </c>
      <c r="S63" s="203">
        <v>11.15</v>
      </c>
      <c r="T63" s="203">
        <v>0</v>
      </c>
      <c r="U63" s="203">
        <v>59.71</v>
      </c>
      <c r="V63" s="203">
        <v>8.84</v>
      </c>
      <c r="W63" s="203">
        <v>19.23</v>
      </c>
      <c r="X63" s="203">
        <v>62.61</v>
      </c>
      <c r="Y63" s="203">
        <v>0</v>
      </c>
      <c r="Z63">
        <v>0</v>
      </c>
      <c r="AA63" s="203">
        <v>0</v>
      </c>
      <c r="AB63" s="203">
        <v>-0.1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62.49</v>
      </c>
      <c r="AQ63" s="203">
        <v>20.190000000000001</v>
      </c>
      <c r="AR63" s="203">
        <v>45.05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269.16000000000003</v>
      </c>
      <c r="L64" s="203">
        <v>3.33</v>
      </c>
      <c r="M64" s="203">
        <v>61.3</v>
      </c>
      <c r="N64" s="203">
        <v>50.14</v>
      </c>
      <c r="O64" s="203">
        <v>35.409999999999997</v>
      </c>
      <c r="P64" s="203">
        <v>25.36</v>
      </c>
      <c r="Q64" s="203">
        <v>5.26</v>
      </c>
      <c r="R64" s="203">
        <v>10.24</v>
      </c>
      <c r="S64" s="203">
        <v>11.15</v>
      </c>
      <c r="T64" s="203">
        <v>0</v>
      </c>
      <c r="U64" s="203">
        <v>59.71</v>
      </c>
      <c r="V64" s="203">
        <v>8.84</v>
      </c>
      <c r="W64" s="203">
        <v>19.23</v>
      </c>
      <c r="X64" s="203">
        <v>62.61</v>
      </c>
      <c r="Y64" s="203">
        <v>0</v>
      </c>
      <c r="Z64">
        <v>0</v>
      </c>
      <c r="AA64" s="203">
        <v>0</v>
      </c>
      <c r="AB64" s="203">
        <v>-0.1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62.49</v>
      </c>
      <c r="AQ64" s="203">
        <v>20.190000000000001</v>
      </c>
      <c r="AR64" s="203">
        <v>45.05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269.16000000000003</v>
      </c>
      <c r="L65" s="203">
        <v>3.33</v>
      </c>
      <c r="M65" s="203">
        <v>61.3</v>
      </c>
      <c r="N65" s="203">
        <v>50.14</v>
      </c>
      <c r="O65" s="203">
        <v>35.409999999999997</v>
      </c>
      <c r="P65" s="203">
        <v>25.36</v>
      </c>
      <c r="Q65" s="203">
        <v>5.26</v>
      </c>
      <c r="R65" s="203">
        <v>10.24</v>
      </c>
      <c r="S65" s="203">
        <v>11.15</v>
      </c>
      <c r="T65" s="203">
        <v>0</v>
      </c>
      <c r="U65" s="203">
        <v>59.71</v>
      </c>
      <c r="V65" s="203">
        <v>8.64</v>
      </c>
      <c r="W65" s="203">
        <v>19.23</v>
      </c>
      <c r="X65" s="203">
        <v>62.61</v>
      </c>
      <c r="Y65" s="203">
        <v>0</v>
      </c>
      <c r="Z65">
        <v>0</v>
      </c>
      <c r="AA65" s="203">
        <v>0</v>
      </c>
      <c r="AB65" s="203">
        <v>-0.1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62.49</v>
      </c>
      <c r="AQ65" s="203">
        <v>20.190000000000001</v>
      </c>
      <c r="AR65" s="203">
        <v>45.05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269.16000000000003</v>
      </c>
      <c r="L66" s="203">
        <v>3.33</v>
      </c>
      <c r="M66" s="203">
        <v>61.3</v>
      </c>
      <c r="N66" s="203">
        <v>50.14</v>
      </c>
      <c r="O66" s="203">
        <v>35.409999999999997</v>
      </c>
      <c r="P66" s="203">
        <v>25.36</v>
      </c>
      <c r="Q66" s="203">
        <v>4.6399999999999997</v>
      </c>
      <c r="R66" s="203">
        <v>9.84</v>
      </c>
      <c r="S66" s="203">
        <v>10.99</v>
      </c>
      <c r="T66" s="203">
        <v>0</v>
      </c>
      <c r="U66" s="203">
        <v>59.71</v>
      </c>
      <c r="V66" s="203">
        <v>8.7899999999999991</v>
      </c>
      <c r="W66" s="203">
        <v>19.23</v>
      </c>
      <c r="X66" s="203">
        <v>62.61</v>
      </c>
      <c r="Y66" s="203">
        <v>0</v>
      </c>
      <c r="Z66">
        <v>0</v>
      </c>
      <c r="AA66" s="203">
        <v>0</v>
      </c>
      <c r="AB66" s="203">
        <v>-0.1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62.48</v>
      </c>
      <c r="AQ66" s="203">
        <v>20.190000000000001</v>
      </c>
      <c r="AR66" s="203">
        <v>45.05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269.16000000000003</v>
      </c>
      <c r="L67" s="203">
        <v>3.33</v>
      </c>
      <c r="M67" s="203">
        <v>61.3</v>
      </c>
      <c r="N67" s="203">
        <v>50.14</v>
      </c>
      <c r="O67" s="203">
        <v>35.409999999999997</v>
      </c>
      <c r="P67" s="203">
        <v>25.36</v>
      </c>
      <c r="Q67" s="203">
        <v>4.6399999999999997</v>
      </c>
      <c r="R67" s="203">
        <v>9.84</v>
      </c>
      <c r="S67" s="203">
        <v>10.99</v>
      </c>
      <c r="T67" s="203">
        <v>0</v>
      </c>
      <c r="U67" s="203">
        <v>59.71</v>
      </c>
      <c r="V67" s="203">
        <v>8.7899999999999991</v>
      </c>
      <c r="W67" s="203">
        <v>19.23</v>
      </c>
      <c r="X67" s="203">
        <v>62.61</v>
      </c>
      <c r="Y67" s="203">
        <v>0</v>
      </c>
      <c r="Z67">
        <v>0</v>
      </c>
      <c r="AA67" s="203">
        <v>0</v>
      </c>
      <c r="AB67" s="203">
        <v>-0.1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62.48</v>
      </c>
      <c r="AQ67" s="203">
        <v>38.090000000000003</v>
      </c>
      <c r="AR67" s="203">
        <v>45.39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269.16000000000003</v>
      </c>
      <c r="L68" s="203">
        <v>3.28</v>
      </c>
      <c r="M68" s="203">
        <v>61.3</v>
      </c>
      <c r="N68" s="203">
        <v>50.14</v>
      </c>
      <c r="O68" s="203">
        <v>35.409999999999997</v>
      </c>
      <c r="P68" s="203">
        <v>25.36</v>
      </c>
      <c r="Q68" s="203">
        <v>4.6399999999999997</v>
      </c>
      <c r="R68" s="203">
        <v>9.84</v>
      </c>
      <c r="S68" s="203">
        <v>10.99</v>
      </c>
      <c r="T68" s="203">
        <v>0</v>
      </c>
      <c r="U68" s="203">
        <v>59.71</v>
      </c>
      <c r="V68" s="203">
        <v>8.7899999999999991</v>
      </c>
      <c r="W68" s="203">
        <v>19.23</v>
      </c>
      <c r="X68" s="203">
        <v>62.61</v>
      </c>
      <c r="Y68" s="203">
        <v>0</v>
      </c>
      <c r="Z68">
        <v>0</v>
      </c>
      <c r="AA68" s="203">
        <v>0</v>
      </c>
      <c r="AB68" s="203">
        <v>-0.1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86.52</v>
      </c>
      <c r="AQ68" s="203">
        <v>38.090000000000003</v>
      </c>
      <c r="AR68" s="203">
        <v>45.39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270.38</v>
      </c>
      <c r="L69" s="203">
        <v>6.05</v>
      </c>
      <c r="M69" s="203">
        <v>61.3</v>
      </c>
      <c r="N69" s="203">
        <v>50.14</v>
      </c>
      <c r="O69" s="203">
        <v>35.409999999999997</v>
      </c>
      <c r="P69" s="203">
        <v>25.36</v>
      </c>
      <c r="Q69" s="203">
        <v>8.44</v>
      </c>
      <c r="R69" s="203">
        <v>17.899999999999999</v>
      </c>
      <c r="S69" s="203">
        <v>11.14</v>
      </c>
      <c r="T69" s="203">
        <v>0</v>
      </c>
      <c r="U69" s="203">
        <v>59.71</v>
      </c>
      <c r="V69" s="203">
        <v>8.7899999999999991</v>
      </c>
      <c r="W69" s="203">
        <v>19.23</v>
      </c>
      <c r="X69" s="203">
        <v>62.61</v>
      </c>
      <c r="Y69" s="203">
        <v>0</v>
      </c>
      <c r="Z69">
        <v>0</v>
      </c>
      <c r="AA69" s="203">
        <v>0</v>
      </c>
      <c r="AB69" s="203">
        <v>-0.1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116.31</v>
      </c>
      <c r="AQ69" s="203">
        <v>38.090000000000003</v>
      </c>
      <c r="AR69" s="203">
        <v>45.39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268.49</v>
      </c>
      <c r="L70" s="203">
        <v>6.05</v>
      </c>
      <c r="M70" s="203">
        <v>55.84</v>
      </c>
      <c r="N70" s="203">
        <v>50.14</v>
      </c>
      <c r="O70" s="203">
        <v>35.409999999999997</v>
      </c>
      <c r="P70" s="203">
        <v>25.36</v>
      </c>
      <c r="Q70" s="203">
        <v>8.44</v>
      </c>
      <c r="R70" s="203">
        <v>17.899999999999999</v>
      </c>
      <c r="S70" s="203">
        <v>11.14</v>
      </c>
      <c r="T70" s="203">
        <v>0</v>
      </c>
      <c r="U70" s="203">
        <v>59.71</v>
      </c>
      <c r="V70" s="203">
        <v>8.7899999999999991</v>
      </c>
      <c r="W70" s="203">
        <v>19.23</v>
      </c>
      <c r="X70" s="203">
        <v>62.61</v>
      </c>
      <c r="Y70" s="203">
        <v>0</v>
      </c>
      <c r="Z70">
        <v>0</v>
      </c>
      <c r="AA70" s="203">
        <v>0</v>
      </c>
      <c r="AB70" s="203">
        <v>-0.1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116.31</v>
      </c>
      <c r="AQ70" s="203">
        <v>38.090000000000003</v>
      </c>
      <c r="AR70" s="203">
        <v>45.39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388.11</v>
      </c>
      <c r="L71" s="203">
        <v>6.05</v>
      </c>
      <c r="M71" s="203">
        <v>58.5</v>
      </c>
      <c r="N71" s="203">
        <v>50.14</v>
      </c>
      <c r="O71" s="203">
        <v>35.409999999999997</v>
      </c>
      <c r="P71" s="203">
        <v>25.36</v>
      </c>
      <c r="Q71" s="203">
        <v>8.44</v>
      </c>
      <c r="R71" s="203">
        <v>17.899999999999999</v>
      </c>
      <c r="S71" s="203">
        <v>11.14</v>
      </c>
      <c r="T71" s="203">
        <v>0</v>
      </c>
      <c r="U71" s="203">
        <v>59.71</v>
      </c>
      <c r="V71" s="203">
        <v>8.7899999999999991</v>
      </c>
      <c r="W71" s="203">
        <v>19.23</v>
      </c>
      <c r="X71" s="203">
        <v>62.61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117.5</v>
      </c>
      <c r="AQ71" s="203">
        <v>38.090000000000003</v>
      </c>
      <c r="AR71" s="203">
        <v>44.35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388.11</v>
      </c>
      <c r="L72" s="203">
        <v>6.05</v>
      </c>
      <c r="M72" s="203">
        <v>61.3</v>
      </c>
      <c r="N72" s="203">
        <v>50.14</v>
      </c>
      <c r="O72" s="203">
        <v>35.409999999999997</v>
      </c>
      <c r="P72" s="203">
        <v>25.36</v>
      </c>
      <c r="Q72" s="203">
        <v>8.44</v>
      </c>
      <c r="R72" s="203">
        <v>17.899999999999999</v>
      </c>
      <c r="S72" s="203">
        <v>11.14</v>
      </c>
      <c r="T72" s="203">
        <v>0</v>
      </c>
      <c r="U72" s="203">
        <v>59.71</v>
      </c>
      <c r="V72" s="203">
        <v>8.7899999999999991</v>
      </c>
      <c r="W72" s="203">
        <v>19.23</v>
      </c>
      <c r="X72" s="203">
        <v>62.61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117.5</v>
      </c>
      <c r="AQ72" s="203">
        <v>38.090000000000003</v>
      </c>
      <c r="AR72" s="203">
        <v>26.79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409.92</v>
      </c>
      <c r="L73" s="203">
        <v>6.05</v>
      </c>
      <c r="M73" s="203">
        <v>61.3</v>
      </c>
      <c r="N73" s="203">
        <v>50.14</v>
      </c>
      <c r="O73" s="203">
        <v>35.409999999999997</v>
      </c>
      <c r="P73" s="203">
        <v>25.36</v>
      </c>
      <c r="Q73" s="203">
        <v>8.44</v>
      </c>
      <c r="R73" s="203">
        <v>17.899999999999999</v>
      </c>
      <c r="S73" s="203">
        <v>11.14</v>
      </c>
      <c r="T73" s="203">
        <v>0</v>
      </c>
      <c r="U73" s="203">
        <v>59.71</v>
      </c>
      <c r="V73" s="203">
        <v>8.7899999999999991</v>
      </c>
      <c r="W73" s="203">
        <v>19.23</v>
      </c>
      <c r="X73" s="203">
        <v>62.61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117.5</v>
      </c>
      <c r="AQ73" s="203">
        <v>38.090000000000003</v>
      </c>
      <c r="AR73" s="203">
        <v>14.42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450</v>
      </c>
      <c r="L74" s="203">
        <v>6.05</v>
      </c>
      <c r="M74" s="203">
        <v>61.3</v>
      </c>
      <c r="N74" s="203">
        <v>50.14</v>
      </c>
      <c r="O74" s="203">
        <v>35.409999999999997</v>
      </c>
      <c r="P74" s="203">
        <v>25.36</v>
      </c>
      <c r="Q74" s="203">
        <v>8.44</v>
      </c>
      <c r="R74" s="203">
        <v>17.899999999999999</v>
      </c>
      <c r="S74" s="203">
        <v>11.14</v>
      </c>
      <c r="T74" s="203">
        <v>0</v>
      </c>
      <c r="U74" s="203">
        <v>59.71</v>
      </c>
      <c r="V74" s="203">
        <v>8.7899999999999991</v>
      </c>
      <c r="W74" s="203">
        <v>19.23</v>
      </c>
      <c r="X74" s="203">
        <v>62.61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117.5</v>
      </c>
      <c r="AQ74" s="203">
        <v>38.090000000000003</v>
      </c>
      <c r="AR74" s="203">
        <v>5.62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509.62</v>
      </c>
      <c r="L75" s="203">
        <v>6.03</v>
      </c>
      <c r="M75" s="203">
        <v>61.3</v>
      </c>
      <c r="N75" s="203">
        <v>50.14</v>
      </c>
      <c r="O75" s="203">
        <v>35.409999999999997</v>
      </c>
      <c r="P75" s="203">
        <v>27.13</v>
      </c>
      <c r="Q75" s="203">
        <v>8.44</v>
      </c>
      <c r="R75" s="203">
        <v>17.899999999999999</v>
      </c>
      <c r="S75" s="203">
        <v>11.14</v>
      </c>
      <c r="T75" s="203">
        <v>0</v>
      </c>
      <c r="U75" s="203">
        <v>59.71</v>
      </c>
      <c r="V75" s="203">
        <v>8.7899999999999991</v>
      </c>
      <c r="W75" s="203">
        <v>19.23</v>
      </c>
      <c r="X75" s="203">
        <v>62.61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117.5</v>
      </c>
      <c r="AQ75" s="203">
        <v>38.090000000000003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509.62</v>
      </c>
      <c r="L76" s="203">
        <v>6.03</v>
      </c>
      <c r="M76" s="203">
        <v>61.3</v>
      </c>
      <c r="N76" s="203">
        <v>50.14</v>
      </c>
      <c r="O76" s="203">
        <v>35.409999999999997</v>
      </c>
      <c r="P76" s="203">
        <v>27.13</v>
      </c>
      <c r="Q76" s="203">
        <v>8.44</v>
      </c>
      <c r="R76" s="203">
        <v>17.899999999999999</v>
      </c>
      <c r="S76" s="203">
        <v>11.14</v>
      </c>
      <c r="T76" s="203">
        <v>0</v>
      </c>
      <c r="U76" s="203">
        <v>59.71</v>
      </c>
      <c r="V76" s="203">
        <v>8.7899999999999991</v>
      </c>
      <c r="W76" s="203">
        <v>19.23</v>
      </c>
      <c r="X76" s="203">
        <v>62.61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117.5</v>
      </c>
      <c r="AQ76" s="203">
        <v>38.090000000000003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509.62</v>
      </c>
      <c r="L77" s="203">
        <v>6.03</v>
      </c>
      <c r="M77" s="203">
        <v>61.3</v>
      </c>
      <c r="N77" s="203">
        <v>50.14</v>
      </c>
      <c r="O77" s="203">
        <v>35.409999999999997</v>
      </c>
      <c r="P77" s="203">
        <v>27.13</v>
      </c>
      <c r="Q77" s="203">
        <v>8.44</v>
      </c>
      <c r="R77" s="203">
        <v>17.899999999999999</v>
      </c>
      <c r="S77" s="203">
        <v>11.14</v>
      </c>
      <c r="T77" s="203">
        <v>0</v>
      </c>
      <c r="U77" s="203">
        <v>59.71</v>
      </c>
      <c r="V77" s="203">
        <v>8.7899999999999991</v>
      </c>
      <c r="W77" s="203">
        <v>19.23</v>
      </c>
      <c r="X77" s="203">
        <v>62.61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99.61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117.5</v>
      </c>
      <c r="AQ77" s="203">
        <v>38.090000000000003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509.62</v>
      </c>
      <c r="L78" s="203">
        <v>6.03</v>
      </c>
      <c r="M78" s="203">
        <v>61.3</v>
      </c>
      <c r="N78" s="203">
        <v>50.14</v>
      </c>
      <c r="O78" s="203">
        <v>35.409999999999997</v>
      </c>
      <c r="P78" s="203">
        <v>27.13</v>
      </c>
      <c r="Q78" s="203">
        <v>8.44</v>
      </c>
      <c r="R78" s="203">
        <v>17.899999999999999</v>
      </c>
      <c r="S78" s="203">
        <v>11.14</v>
      </c>
      <c r="T78" s="203">
        <v>0</v>
      </c>
      <c r="U78" s="203">
        <v>59.71</v>
      </c>
      <c r="V78" s="203">
        <v>8.7899999999999991</v>
      </c>
      <c r="W78" s="203">
        <v>19.23</v>
      </c>
      <c r="X78" s="203">
        <v>62.61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99.61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117.5</v>
      </c>
      <c r="AQ78" s="203">
        <v>38.090000000000003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489.9</v>
      </c>
      <c r="L79" s="203">
        <v>6.03</v>
      </c>
      <c r="M79" s="203">
        <v>61.3</v>
      </c>
      <c r="N79" s="203">
        <v>50.14</v>
      </c>
      <c r="O79" s="203">
        <v>35.409999999999997</v>
      </c>
      <c r="P79" s="203">
        <v>27.13</v>
      </c>
      <c r="Q79" s="203">
        <v>8.44</v>
      </c>
      <c r="R79" s="203">
        <v>17.899999999999999</v>
      </c>
      <c r="S79" s="203">
        <v>11.14</v>
      </c>
      <c r="T79" s="203">
        <v>0</v>
      </c>
      <c r="U79" s="203">
        <v>59.71</v>
      </c>
      <c r="V79" s="203">
        <v>8.7899999999999991</v>
      </c>
      <c r="W79" s="203">
        <v>19.23</v>
      </c>
      <c r="X79" s="203">
        <v>62.61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117.5</v>
      </c>
      <c r="AQ79" s="203">
        <v>38.090000000000003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489.9</v>
      </c>
      <c r="L80" s="203">
        <v>6.03</v>
      </c>
      <c r="M80" s="203">
        <v>61.3</v>
      </c>
      <c r="N80" s="203">
        <v>50.14</v>
      </c>
      <c r="O80" s="203">
        <v>35.409999999999997</v>
      </c>
      <c r="P80" s="203">
        <v>27.13</v>
      </c>
      <c r="Q80" s="203">
        <v>8.44</v>
      </c>
      <c r="R80" s="203">
        <v>17.899999999999999</v>
      </c>
      <c r="S80" s="203">
        <v>11.14</v>
      </c>
      <c r="T80" s="203">
        <v>0</v>
      </c>
      <c r="U80" s="203">
        <v>59.71</v>
      </c>
      <c r="V80" s="203">
        <v>8.7899999999999991</v>
      </c>
      <c r="W80" s="203">
        <v>19.23</v>
      </c>
      <c r="X80" s="203">
        <v>62.61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117.5</v>
      </c>
      <c r="AQ80" s="203">
        <v>38.090000000000003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489.9</v>
      </c>
      <c r="L81" s="203">
        <v>6.03</v>
      </c>
      <c r="M81" s="203">
        <v>61.3</v>
      </c>
      <c r="N81" s="203">
        <v>50.14</v>
      </c>
      <c r="O81" s="203">
        <v>35.409999999999997</v>
      </c>
      <c r="P81" s="203">
        <v>26.53</v>
      </c>
      <c r="Q81" s="203">
        <v>8.44</v>
      </c>
      <c r="R81" s="203">
        <v>17.899999999999999</v>
      </c>
      <c r="S81" s="203">
        <v>11.14</v>
      </c>
      <c r="T81" s="203">
        <v>0</v>
      </c>
      <c r="U81" s="203">
        <v>59.71</v>
      </c>
      <c r="V81" s="203">
        <v>8.7899999999999991</v>
      </c>
      <c r="W81" s="203">
        <v>19.23</v>
      </c>
      <c r="X81" s="203">
        <v>62.61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117.5</v>
      </c>
      <c r="AQ81" s="203">
        <v>38.090000000000003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489.9</v>
      </c>
      <c r="L82" s="203">
        <v>6.03</v>
      </c>
      <c r="M82" s="203">
        <v>61.3</v>
      </c>
      <c r="N82" s="203">
        <v>50.14</v>
      </c>
      <c r="O82" s="203">
        <v>35.409999999999997</v>
      </c>
      <c r="P82" s="203">
        <v>26.53</v>
      </c>
      <c r="Q82" s="203">
        <v>8.44</v>
      </c>
      <c r="R82" s="203">
        <v>17.899999999999999</v>
      </c>
      <c r="S82" s="203">
        <v>11.14</v>
      </c>
      <c r="T82" s="203">
        <v>0</v>
      </c>
      <c r="U82" s="203">
        <v>59.71</v>
      </c>
      <c r="V82" s="203">
        <v>8.7899999999999991</v>
      </c>
      <c r="W82" s="203">
        <v>19.23</v>
      </c>
      <c r="X82" s="203">
        <v>62.61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117.5</v>
      </c>
      <c r="AQ82" s="203">
        <v>38.090000000000003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450</v>
      </c>
      <c r="L83" s="203">
        <v>6.03</v>
      </c>
      <c r="M83" s="203">
        <v>61.3</v>
      </c>
      <c r="N83" s="203">
        <v>50.14</v>
      </c>
      <c r="O83" s="203">
        <v>35.409999999999997</v>
      </c>
      <c r="P83" s="203">
        <v>26.53</v>
      </c>
      <c r="Q83" s="203">
        <v>8.44</v>
      </c>
      <c r="R83" s="203">
        <v>17.899999999999999</v>
      </c>
      <c r="S83" s="203">
        <v>11.14</v>
      </c>
      <c r="T83" s="203">
        <v>0</v>
      </c>
      <c r="U83" s="203">
        <v>59.71</v>
      </c>
      <c r="V83" s="203">
        <v>8.7899999999999991</v>
      </c>
      <c r="W83" s="203">
        <v>19.23</v>
      </c>
      <c r="X83" s="203">
        <v>62.61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117.5</v>
      </c>
      <c r="AQ83" s="203">
        <v>38.090000000000003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435.91</v>
      </c>
      <c r="L84" s="203">
        <v>6.27</v>
      </c>
      <c r="M84" s="203">
        <v>61.3</v>
      </c>
      <c r="N84" s="203">
        <v>50.14</v>
      </c>
      <c r="O84" s="203">
        <v>35.409999999999997</v>
      </c>
      <c r="P84" s="203">
        <v>26.53</v>
      </c>
      <c r="Q84" s="203">
        <v>8.44</v>
      </c>
      <c r="R84" s="203">
        <v>17.899999999999999</v>
      </c>
      <c r="S84" s="203">
        <v>11.14</v>
      </c>
      <c r="T84" s="203">
        <v>0</v>
      </c>
      <c r="U84" s="203">
        <v>59.71</v>
      </c>
      <c r="V84" s="203">
        <v>8.7899999999999991</v>
      </c>
      <c r="W84" s="203">
        <v>19.23</v>
      </c>
      <c r="X84" s="203">
        <v>62.61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117.5</v>
      </c>
      <c r="AQ84" s="203">
        <v>38.090000000000003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435.94</v>
      </c>
      <c r="L85" s="203">
        <v>6.27</v>
      </c>
      <c r="M85" s="203">
        <v>61.3</v>
      </c>
      <c r="N85" s="203">
        <v>50.14</v>
      </c>
      <c r="O85" s="203">
        <v>35.409999999999997</v>
      </c>
      <c r="P85" s="203">
        <v>26.53</v>
      </c>
      <c r="Q85" s="203">
        <v>8.44</v>
      </c>
      <c r="R85" s="203">
        <v>17.899999999999999</v>
      </c>
      <c r="S85" s="203">
        <v>11.14</v>
      </c>
      <c r="T85" s="203">
        <v>0</v>
      </c>
      <c r="U85" s="203">
        <v>59.71</v>
      </c>
      <c r="V85" s="203">
        <v>8.7899999999999991</v>
      </c>
      <c r="W85" s="203">
        <v>19.23</v>
      </c>
      <c r="X85" s="203">
        <v>62.61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117.5</v>
      </c>
      <c r="AQ85" s="203">
        <v>38.090000000000003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384.52</v>
      </c>
      <c r="L86" s="203">
        <v>6.27</v>
      </c>
      <c r="M86" s="203">
        <v>61.3</v>
      </c>
      <c r="N86" s="203">
        <v>50.14</v>
      </c>
      <c r="O86" s="203">
        <v>35.409999999999997</v>
      </c>
      <c r="P86" s="203">
        <v>26.53</v>
      </c>
      <c r="Q86" s="203">
        <v>8.44</v>
      </c>
      <c r="R86" s="203">
        <v>17.899999999999999</v>
      </c>
      <c r="S86" s="203">
        <v>11.14</v>
      </c>
      <c r="T86" s="203">
        <v>0</v>
      </c>
      <c r="U86" s="203">
        <v>59.71</v>
      </c>
      <c r="V86" s="203">
        <v>8.7899999999999991</v>
      </c>
      <c r="W86" s="203">
        <v>19.23</v>
      </c>
      <c r="X86" s="203">
        <v>62.61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117.5</v>
      </c>
      <c r="AQ86" s="203">
        <v>38.090000000000003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336.46</v>
      </c>
      <c r="L87" s="203">
        <v>6.05</v>
      </c>
      <c r="M87" s="203">
        <v>61.3</v>
      </c>
      <c r="N87" s="203">
        <v>50.14</v>
      </c>
      <c r="O87" s="203">
        <v>35.409999999999997</v>
      </c>
      <c r="P87" s="203">
        <v>25.95</v>
      </c>
      <c r="Q87" s="203">
        <v>8.7799999999999994</v>
      </c>
      <c r="R87" s="203">
        <v>17.899999999999999</v>
      </c>
      <c r="S87" s="203">
        <v>11.59</v>
      </c>
      <c r="T87" s="203">
        <v>0</v>
      </c>
      <c r="U87" s="203">
        <v>59.71</v>
      </c>
      <c r="V87" s="203">
        <v>8.7899999999999991</v>
      </c>
      <c r="W87" s="203">
        <v>19.23</v>
      </c>
      <c r="X87" s="203">
        <v>62.61</v>
      </c>
      <c r="Y87" s="203">
        <v>0</v>
      </c>
      <c r="Z87">
        <v>0</v>
      </c>
      <c r="AA87" s="203">
        <v>0</v>
      </c>
      <c r="AB87" s="203">
        <v>-0.1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117.5</v>
      </c>
      <c r="AQ87" s="203">
        <v>38.090000000000003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315.31</v>
      </c>
      <c r="L88" s="203">
        <v>6.05</v>
      </c>
      <c r="M88" s="203">
        <v>61.3</v>
      </c>
      <c r="N88" s="203">
        <v>50.14</v>
      </c>
      <c r="O88" s="203">
        <v>35.409999999999997</v>
      </c>
      <c r="P88" s="203">
        <v>25.95</v>
      </c>
      <c r="Q88" s="203">
        <v>8.44</v>
      </c>
      <c r="R88" s="203">
        <v>17.899999999999999</v>
      </c>
      <c r="S88" s="203">
        <v>11.59</v>
      </c>
      <c r="T88" s="203">
        <v>0</v>
      </c>
      <c r="U88" s="203">
        <v>59.71</v>
      </c>
      <c r="V88" s="203">
        <v>8.7799999999999994</v>
      </c>
      <c r="W88" s="203">
        <v>19.23</v>
      </c>
      <c r="X88" s="203">
        <v>62.61</v>
      </c>
      <c r="Y88" s="203">
        <v>0</v>
      </c>
      <c r="Z88">
        <v>0</v>
      </c>
      <c r="AA88" s="203">
        <v>0</v>
      </c>
      <c r="AB88" s="203">
        <v>-0.1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117.5</v>
      </c>
      <c r="AQ88" s="203">
        <v>38.090000000000003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267.69</v>
      </c>
      <c r="L89" s="203">
        <v>6.05</v>
      </c>
      <c r="M89" s="203">
        <v>61.3</v>
      </c>
      <c r="N89" s="203">
        <v>50.14</v>
      </c>
      <c r="O89" s="203">
        <v>35.409999999999997</v>
      </c>
      <c r="P89" s="203">
        <v>25.95</v>
      </c>
      <c r="Q89" s="203">
        <v>8.44</v>
      </c>
      <c r="R89" s="203">
        <v>17.899999999999999</v>
      </c>
      <c r="S89" s="203">
        <v>11.59</v>
      </c>
      <c r="T89" s="203">
        <v>0</v>
      </c>
      <c r="U89" s="203">
        <v>59.71</v>
      </c>
      <c r="V89" s="203">
        <v>8.7799999999999994</v>
      </c>
      <c r="W89" s="203">
        <v>19.23</v>
      </c>
      <c r="X89" s="203">
        <v>62.61</v>
      </c>
      <c r="Y89" s="203">
        <v>0</v>
      </c>
      <c r="Z89">
        <v>0</v>
      </c>
      <c r="AA89" s="203">
        <v>0</v>
      </c>
      <c r="AB89" s="203">
        <v>-0.1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117.5</v>
      </c>
      <c r="AQ89" s="203">
        <v>38.090000000000003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192.26</v>
      </c>
      <c r="L90" s="203">
        <v>6.05</v>
      </c>
      <c r="M90" s="203">
        <v>61.3</v>
      </c>
      <c r="N90" s="203">
        <v>50.14</v>
      </c>
      <c r="O90" s="203">
        <v>35.409999999999997</v>
      </c>
      <c r="P90" s="203">
        <v>25.95</v>
      </c>
      <c r="Q90" s="203">
        <v>8.44</v>
      </c>
      <c r="R90" s="203">
        <v>17.899999999999999</v>
      </c>
      <c r="S90" s="203">
        <v>11.59</v>
      </c>
      <c r="T90" s="203">
        <v>0</v>
      </c>
      <c r="U90" s="203">
        <v>59.71</v>
      </c>
      <c r="V90" s="203">
        <v>8.7799999999999994</v>
      </c>
      <c r="W90" s="203">
        <v>19.23</v>
      </c>
      <c r="X90" s="203">
        <v>62.61</v>
      </c>
      <c r="Y90" s="203">
        <v>0</v>
      </c>
      <c r="Z90">
        <v>0</v>
      </c>
      <c r="AA90" s="203">
        <v>0</v>
      </c>
      <c r="AB90" s="203">
        <v>-0.1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117.5</v>
      </c>
      <c r="AQ90" s="203">
        <v>38.090000000000003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192.26</v>
      </c>
      <c r="L91" s="203">
        <v>6.05</v>
      </c>
      <c r="M91" s="203">
        <v>61.3</v>
      </c>
      <c r="N91" s="203">
        <v>50.14</v>
      </c>
      <c r="O91" s="203">
        <v>35.409999999999997</v>
      </c>
      <c r="P91" s="203">
        <v>26.53</v>
      </c>
      <c r="Q91" s="203">
        <v>8.44</v>
      </c>
      <c r="R91" s="203">
        <v>17.899999999999999</v>
      </c>
      <c r="S91" s="203">
        <v>11.59</v>
      </c>
      <c r="T91" s="203">
        <v>0</v>
      </c>
      <c r="U91" s="203">
        <v>59.71</v>
      </c>
      <c r="V91" s="203">
        <v>8.7799999999999994</v>
      </c>
      <c r="W91" s="203">
        <v>19.23</v>
      </c>
      <c r="X91" s="203">
        <v>62.61</v>
      </c>
      <c r="Y91" s="203">
        <v>0</v>
      </c>
      <c r="Z91">
        <v>0</v>
      </c>
      <c r="AA91" s="203">
        <v>0</v>
      </c>
      <c r="AB91" s="203">
        <v>-0.1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117.5</v>
      </c>
      <c r="AQ91" s="203">
        <v>38.090000000000003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192.26</v>
      </c>
      <c r="L92" s="203">
        <v>6.05</v>
      </c>
      <c r="M92" s="203">
        <v>61.3</v>
      </c>
      <c r="N92" s="203">
        <v>50.14</v>
      </c>
      <c r="O92" s="203">
        <v>35.409999999999997</v>
      </c>
      <c r="P92" s="203">
        <v>26.53</v>
      </c>
      <c r="Q92" s="203">
        <v>8.44</v>
      </c>
      <c r="R92" s="203">
        <v>17.899999999999999</v>
      </c>
      <c r="S92" s="203">
        <v>11.59</v>
      </c>
      <c r="T92" s="203">
        <v>0</v>
      </c>
      <c r="U92" s="203">
        <v>59.71</v>
      </c>
      <c r="V92" s="203">
        <v>8.7799999999999994</v>
      </c>
      <c r="W92" s="203">
        <v>19.23</v>
      </c>
      <c r="X92" s="203">
        <v>62.61</v>
      </c>
      <c r="Y92" s="203">
        <v>0</v>
      </c>
      <c r="Z92">
        <v>0</v>
      </c>
      <c r="AA92" s="203">
        <v>0</v>
      </c>
      <c r="AB92" s="203">
        <v>-0.1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117.5</v>
      </c>
      <c r="AQ92" s="203">
        <v>38.090000000000003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192.26</v>
      </c>
      <c r="L93" s="203">
        <v>6.05</v>
      </c>
      <c r="M93" s="203">
        <v>61.3</v>
      </c>
      <c r="N93" s="203">
        <v>50.14</v>
      </c>
      <c r="O93" s="203">
        <v>35.409999999999997</v>
      </c>
      <c r="P93" s="203">
        <v>26.53</v>
      </c>
      <c r="Q93" s="203">
        <v>8.44</v>
      </c>
      <c r="R93" s="203">
        <v>17.899999999999999</v>
      </c>
      <c r="S93" s="203">
        <v>11.59</v>
      </c>
      <c r="T93" s="203">
        <v>0</v>
      </c>
      <c r="U93" s="203">
        <v>56.14</v>
      </c>
      <c r="V93" s="203">
        <v>8.7799999999999994</v>
      </c>
      <c r="W93" s="203">
        <v>19.23</v>
      </c>
      <c r="X93" s="203">
        <v>62.61</v>
      </c>
      <c r="Y93" s="203">
        <v>0</v>
      </c>
      <c r="Z93">
        <v>0</v>
      </c>
      <c r="AA93" s="203">
        <v>0</v>
      </c>
      <c r="AB93" s="203">
        <v>-0.1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117.5</v>
      </c>
      <c r="AQ93" s="203">
        <v>38.090000000000003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192.26</v>
      </c>
      <c r="L94" s="203">
        <v>6.05</v>
      </c>
      <c r="M94" s="203">
        <v>61.3</v>
      </c>
      <c r="N94" s="203">
        <v>50.14</v>
      </c>
      <c r="O94" s="203">
        <v>35.409999999999997</v>
      </c>
      <c r="P94" s="203">
        <v>26.53</v>
      </c>
      <c r="Q94" s="203">
        <v>8.44</v>
      </c>
      <c r="R94" s="203">
        <v>17.899999999999999</v>
      </c>
      <c r="S94" s="203">
        <v>11.59</v>
      </c>
      <c r="T94" s="203">
        <v>0</v>
      </c>
      <c r="U94" s="203">
        <v>52.13</v>
      </c>
      <c r="V94" s="203">
        <v>8.7799999999999994</v>
      </c>
      <c r="W94" s="203">
        <v>19.23</v>
      </c>
      <c r="X94" s="203">
        <v>62.61</v>
      </c>
      <c r="Y94" s="203">
        <v>0</v>
      </c>
      <c r="Z94">
        <v>0</v>
      </c>
      <c r="AA94" s="203">
        <v>0</v>
      </c>
      <c r="AB94" s="203">
        <v>-0.1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117.5</v>
      </c>
      <c r="AQ94" s="203">
        <v>38.090000000000003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192.26</v>
      </c>
      <c r="L95" s="203">
        <v>6.05</v>
      </c>
      <c r="M95" s="203">
        <v>61.3</v>
      </c>
      <c r="N95" s="203">
        <v>50.14</v>
      </c>
      <c r="O95" s="203">
        <v>35.409999999999997</v>
      </c>
      <c r="P95" s="203">
        <v>26.53</v>
      </c>
      <c r="Q95" s="203">
        <v>8.44</v>
      </c>
      <c r="R95" s="203">
        <v>17.899999999999999</v>
      </c>
      <c r="S95" s="203">
        <v>11.59</v>
      </c>
      <c r="T95" s="203">
        <v>0</v>
      </c>
      <c r="U95" s="203">
        <v>48.12</v>
      </c>
      <c r="V95" s="203">
        <v>8.7799999999999994</v>
      </c>
      <c r="W95" s="203">
        <v>19.23</v>
      </c>
      <c r="X95" s="203">
        <v>62.61</v>
      </c>
      <c r="Y95" s="203">
        <v>0</v>
      </c>
      <c r="Z95">
        <v>0</v>
      </c>
      <c r="AA95" s="203">
        <v>0</v>
      </c>
      <c r="AB95" s="203">
        <v>-0.1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117.5</v>
      </c>
      <c r="AQ95" s="203">
        <v>38.090000000000003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192.26</v>
      </c>
      <c r="L96" s="203">
        <v>6.05</v>
      </c>
      <c r="M96" s="203">
        <v>61.3</v>
      </c>
      <c r="N96" s="203">
        <v>50.14</v>
      </c>
      <c r="O96" s="203">
        <v>35.409999999999997</v>
      </c>
      <c r="P96" s="203">
        <v>26.53</v>
      </c>
      <c r="Q96" s="203">
        <v>8.44</v>
      </c>
      <c r="R96" s="203">
        <v>17.899999999999999</v>
      </c>
      <c r="S96" s="203">
        <v>11.59</v>
      </c>
      <c r="T96" s="203">
        <v>0</v>
      </c>
      <c r="U96" s="203">
        <v>48.12</v>
      </c>
      <c r="V96" s="203">
        <v>8.7799999999999994</v>
      </c>
      <c r="W96" s="203">
        <v>19.23</v>
      </c>
      <c r="X96" s="203">
        <v>62.61</v>
      </c>
      <c r="Y96" s="203">
        <v>0</v>
      </c>
      <c r="Z96">
        <v>0</v>
      </c>
      <c r="AA96" s="203">
        <v>0</v>
      </c>
      <c r="AB96" s="203">
        <v>-0.1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117.5</v>
      </c>
      <c r="AQ96" s="203">
        <v>38.090000000000003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192.26</v>
      </c>
      <c r="L97" s="203">
        <v>6.05</v>
      </c>
      <c r="M97" s="203">
        <v>61.3</v>
      </c>
      <c r="N97" s="203">
        <v>50.14</v>
      </c>
      <c r="O97" s="203">
        <v>35.409999999999997</v>
      </c>
      <c r="P97" s="203">
        <v>26.53</v>
      </c>
      <c r="Q97" s="203">
        <v>8.44</v>
      </c>
      <c r="R97" s="203">
        <v>17.899999999999999</v>
      </c>
      <c r="S97" s="203">
        <v>11.59</v>
      </c>
      <c r="T97" s="203">
        <v>0</v>
      </c>
      <c r="U97" s="203">
        <v>48.12</v>
      </c>
      <c r="V97" s="203">
        <v>8.7799999999999994</v>
      </c>
      <c r="W97" s="203">
        <v>19.23</v>
      </c>
      <c r="X97" s="203">
        <v>62.61</v>
      </c>
      <c r="Y97" s="203">
        <v>0</v>
      </c>
      <c r="Z97">
        <v>0</v>
      </c>
      <c r="AA97" s="203">
        <v>0</v>
      </c>
      <c r="AB97" s="203">
        <v>-0.1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99.23</v>
      </c>
      <c r="AQ97" s="203">
        <v>38.090000000000003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192.26</v>
      </c>
      <c r="L98" s="203">
        <v>6.05</v>
      </c>
      <c r="M98" s="203">
        <v>61.3</v>
      </c>
      <c r="N98" s="203">
        <v>50.14</v>
      </c>
      <c r="O98" s="203">
        <v>35.409999999999997</v>
      </c>
      <c r="P98" s="203">
        <v>26.53</v>
      </c>
      <c r="Q98" s="203">
        <v>8.44</v>
      </c>
      <c r="R98" s="203">
        <v>17.899999999999999</v>
      </c>
      <c r="S98" s="203">
        <v>11.59</v>
      </c>
      <c r="T98" s="203">
        <v>0</v>
      </c>
      <c r="U98" s="203">
        <v>48.12</v>
      </c>
      <c r="V98" s="203">
        <v>8.7799999999999994</v>
      </c>
      <c r="W98" s="203">
        <v>19.23</v>
      </c>
      <c r="X98" s="203">
        <v>62.61</v>
      </c>
      <c r="Y98" s="203">
        <v>0</v>
      </c>
      <c r="Z98">
        <v>0</v>
      </c>
      <c r="AA98" s="203">
        <v>0</v>
      </c>
      <c r="AB98" s="203">
        <v>-0.1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99.23</v>
      </c>
      <c r="AQ98" s="203">
        <v>38.090000000000003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7.2505874999999973</v>
      </c>
      <c r="L99">
        <f t="shared" si="0"/>
        <v>0.11870249999999996</v>
      </c>
      <c r="M99">
        <f t="shared" si="0"/>
        <v>1.4690750000000024</v>
      </c>
      <c r="N99">
        <f t="shared" si="0"/>
        <v>1.2033600000000004</v>
      </c>
      <c r="O99">
        <f t="shared" si="0"/>
        <v>0.82420499999999908</v>
      </c>
      <c r="P99">
        <f t="shared" si="0"/>
        <v>0.63236000000000003</v>
      </c>
      <c r="Q99">
        <f t="shared" si="0"/>
        <v>0.17325250000000023</v>
      </c>
      <c r="R99">
        <f t="shared" si="0"/>
        <v>0.35421500000000039</v>
      </c>
      <c r="S99">
        <f t="shared" si="0"/>
        <v>0.22693999999999992</v>
      </c>
      <c r="T99">
        <f t="shared" si="0"/>
        <v>0</v>
      </c>
      <c r="U99">
        <f t="shared" si="0"/>
        <v>1.4186625000000006</v>
      </c>
      <c r="V99">
        <f t="shared" si="0"/>
        <v>0.19707749999999971</v>
      </c>
      <c r="W99">
        <f t="shared" si="0"/>
        <v>0.46149000000000034</v>
      </c>
      <c r="X99">
        <f t="shared" si="0"/>
        <v>1.5023224999999982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-2.1099999999999973E-3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2.1018424999999996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2.3254274999999995</v>
      </c>
      <c r="AQ99">
        <f t="shared" ref="AQ99:AT99" si="1">SUM(AQ3:AQ98)/4000</f>
        <v>0.80673750000000088</v>
      </c>
      <c r="AR99">
        <f t="shared" si="1"/>
        <v>0.45154749999999999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87.48</v>
      </c>
      <c r="L3" s="203">
        <v>21.15</v>
      </c>
      <c r="M3" s="203">
        <v>0</v>
      </c>
      <c r="N3" s="203">
        <v>28.99</v>
      </c>
      <c r="O3" s="203">
        <v>14.21</v>
      </c>
      <c r="P3" s="203">
        <v>66.55</v>
      </c>
      <c r="Q3" s="203">
        <v>3.42</v>
      </c>
      <c r="R3" s="203">
        <v>5.86</v>
      </c>
      <c r="S3" s="203">
        <v>0</v>
      </c>
      <c r="T3" s="203">
        <v>0</v>
      </c>
      <c r="U3" s="203">
        <v>318.14999999999998</v>
      </c>
      <c r="V3" s="203">
        <v>5.08</v>
      </c>
      <c r="W3" s="203">
        <v>11.11</v>
      </c>
      <c r="X3" s="203">
        <v>36.21</v>
      </c>
      <c r="Y3" s="203">
        <v>0</v>
      </c>
      <c r="Z3">
        <v>0</v>
      </c>
      <c r="AA3" s="203">
        <v>0</v>
      </c>
      <c r="AB3" s="203">
        <v>-0.06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48.37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33.65</v>
      </c>
      <c r="AQ3" s="203">
        <v>22.02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87.48</v>
      </c>
      <c r="L4" s="203">
        <v>21.15</v>
      </c>
      <c r="M4" s="203">
        <v>0</v>
      </c>
      <c r="N4" s="203">
        <v>28.99</v>
      </c>
      <c r="O4" s="203">
        <v>14.21</v>
      </c>
      <c r="P4" s="203">
        <v>66.55</v>
      </c>
      <c r="Q4" s="203">
        <v>3.42</v>
      </c>
      <c r="R4" s="203">
        <v>5.86</v>
      </c>
      <c r="S4" s="203">
        <v>0</v>
      </c>
      <c r="T4" s="203">
        <v>0</v>
      </c>
      <c r="U4" s="203">
        <v>318.14999999999998</v>
      </c>
      <c r="V4" s="203">
        <v>5.08</v>
      </c>
      <c r="W4" s="203">
        <v>11.11</v>
      </c>
      <c r="X4" s="203">
        <v>36.21</v>
      </c>
      <c r="Y4" s="203">
        <v>0</v>
      </c>
      <c r="Z4">
        <v>0</v>
      </c>
      <c r="AA4" s="203">
        <v>0</v>
      </c>
      <c r="AB4" s="203">
        <v>-0.06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48.37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33.65</v>
      </c>
      <c r="AQ4" s="203">
        <v>22.02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87.48</v>
      </c>
      <c r="L5" s="203">
        <v>21.15</v>
      </c>
      <c r="M5" s="203">
        <v>0</v>
      </c>
      <c r="N5" s="203">
        <v>28.99</v>
      </c>
      <c r="O5" s="203">
        <v>14.21</v>
      </c>
      <c r="P5" s="203">
        <v>66.55</v>
      </c>
      <c r="Q5" s="203">
        <v>3.42</v>
      </c>
      <c r="R5" s="203">
        <v>5.86</v>
      </c>
      <c r="S5" s="203">
        <v>0</v>
      </c>
      <c r="T5" s="203">
        <v>0</v>
      </c>
      <c r="U5" s="203">
        <v>318.14999999999998</v>
      </c>
      <c r="V5" s="203">
        <v>5.08</v>
      </c>
      <c r="W5" s="203">
        <v>11.11</v>
      </c>
      <c r="X5" s="203">
        <v>36.21</v>
      </c>
      <c r="Y5" s="203">
        <v>0</v>
      </c>
      <c r="Z5">
        <v>0</v>
      </c>
      <c r="AA5" s="203">
        <v>0</v>
      </c>
      <c r="AB5" s="203">
        <v>-0.06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48.37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33.64</v>
      </c>
      <c r="AQ5" s="203">
        <v>22.02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87.48</v>
      </c>
      <c r="L6" s="203">
        <v>21.15</v>
      </c>
      <c r="M6" s="203">
        <v>0</v>
      </c>
      <c r="N6" s="203">
        <v>28.99</v>
      </c>
      <c r="O6" s="203">
        <v>14.21</v>
      </c>
      <c r="P6" s="203">
        <v>66.55</v>
      </c>
      <c r="Q6" s="203">
        <v>3.42</v>
      </c>
      <c r="R6" s="203">
        <v>5.86</v>
      </c>
      <c r="S6" s="203">
        <v>0</v>
      </c>
      <c r="T6" s="203">
        <v>0</v>
      </c>
      <c r="U6" s="203">
        <v>318.14999999999998</v>
      </c>
      <c r="V6" s="203">
        <v>5.08</v>
      </c>
      <c r="W6" s="203">
        <v>11.11</v>
      </c>
      <c r="X6" s="203">
        <v>36.21</v>
      </c>
      <c r="Y6" s="203">
        <v>0</v>
      </c>
      <c r="Z6">
        <v>0</v>
      </c>
      <c r="AA6" s="203">
        <v>0</v>
      </c>
      <c r="AB6" s="203">
        <v>-0.06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48.37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33.64</v>
      </c>
      <c r="AQ6" s="203">
        <v>22.02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87.48</v>
      </c>
      <c r="L7" s="203">
        <v>21.15</v>
      </c>
      <c r="M7" s="203">
        <v>0</v>
      </c>
      <c r="N7" s="203">
        <v>28.99</v>
      </c>
      <c r="O7" s="203">
        <v>14.21</v>
      </c>
      <c r="P7" s="203">
        <v>66.55</v>
      </c>
      <c r="Q7" s="203">
        <v>3.42</v>
      </c>
      <c r="R7" s="203">
        <v>5.86</v>
      </c>
      <c r="S7" s="203">
        <v>0</v>
      </c>
      <c r="T7" s="203">
        <v>0</v>
      </c>
      <c r="U7" s="203">
        <v>318.14999999999998</v>
      </c>
      <c r="V7" s="203">
        <v>5.07</v>
      </c>
      <c r="W7" s="203">
        <v>11.11</v>
      </c>
      <c r="X7" s="203">
        <v>36.21</v>
      </c>
      <c r="Y7" s="203">
        <v>0</v>
      </c>
      <c r="Z7">
        <v>0</v>
      </c>
      <c r="AA7" s="203">
        <v>0</v>
      </c>
      <c r="AB7" s="203">
        <v>-0.06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48.37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33.64</v>
      </c>
      <c r="AQ7" s="203">
        <v>22.02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87.48</v>
      </c>
      <c r="L8" s="203">
        <v>21.15</v>
      </c>
      <c r="M8" s="203">
        <v>0</v>
      </c>
      <c r="N8" s="203">
        <v>28.99</v>
      </c>
      <c r="O8" s="203">
        <v>14.21</v>
      </c>
      <c r="P8" s="203">
        <v>66.55</v>
      </c>
      <c r="Q8" s="203">
        <v>3.42</v>
      </c>
      <c r="R8" s="203">
        <v>5.86</v>
      </c>
      <c r="S8" s="203">
        <v>0</v>
      </c>
      <c r="T8" s="203">
        <v>0</v>
      </c>
      <c r="U8" s="203">
        <v>318.14999999999998</v>
      </c>
      <c r="V8" s="203">
        <v>5.07</v>
      </c>
      <c r="W8" s="203">
        <v>11.11</v>
      </c>
      <c r="X8" s="203">
        <v>36.21</v>
      </c>
      <c r="Y8" s="203">
        <v>0</v>
      </c>
      <c r="Z8">
        <v>0</v>
      </c>
      <c r="AA8" s="203">
        <v>0</v>
      </c>
      <c r="AB8" s="203">
        <v>-0.06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48.37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33.64</v>
      </c>
      <c r="AQ8" s="203">
        <v>22.02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87.48</v>
      </c>
      <c r="L9" s="203">
        <v>21.15</v>
      </c>
      <c r="M9" s="203">
        <v>0</v>
      </c>
      <c r="N9" s="203">
        <v>28.99</v>
      </c>
      <c r="O9" s="203">
        <v>13.94</v>
      </c>
      <c r="P9" s="203">
        <v>66.55</v>
      </c>
      <c r="Q9" s="203">
        <v>3.34</v>
      </c>
      <c r="R9" s="203">
        <v>5.51</v>
      </c>
      <c r="S9" s="203">
        <v>0</v>
      </c>
      <c r="T9" s="203">
        <v>0</v>
      </c>
      <c r="U9" s="203">
        <v>318.14999999999998</v>
      </c>
      <c r="V9" s="203">
        <v>5.07</v>
      </c>
      <c r="W9" s="203">
        <v>11.11</v>
      </c>
      <c r="X9" s="203">
        <v>36.21</v>
      </c>
      <c r="Y9" s="203">
        <v>0</v>
      </c>
      <c r="Z9">
        <v>0</v>
      </c>
      <c r="AA9" s="203">
        <v>0</v>
      </c>
      <c r="AB9" s="203">
        <v>-0.06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48.37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33.64</v>
      </c>
      <c r="AQ9" s="203">
        <v>22.02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87.48</v>
      </c>
      <c r="L10" s="203">
        <v>21.15</v>
      </c>
      <c r="M10" s="203">
        <v>0</v>
      </c>
      <c r="N10" s="203">
        <v>28.99</v>
      </c>
      <c r="O10" s="203">
        <v>15.94</v>
      </c>
      <c r="P10" s="203">
        <v>66.55</v>
      </c>
      <c r="Q10" s="203">
        <v>3.34</v>
      </c>
      <c r="R10" s="203">
        <v>5.51</v>
      </c>
      <c r="S10" s="203">
        <v>0</v>
      </c>
      <c r="T10" s="203">
        <v>0</v>
      </c>
      <c r="U10" s="203">
        <v>318.14999999999998</v>
      </c>
      <c r="V10" s="203">
        <v>5.07</v>
      </c>
      <c r="W10" s="203">
        <v>11.11</v>
      </c>
      <c r="X10" s="203">
        <v>36.21</v>
      </c>
      <c r="Y10" s="203">
        <v>0</v>
      </c>
      <c r="Z10">
        <v>0</v>
      </c>
      <c r="AA10" s="203">
        <v>0</v>
      </c>
      <c r="AB10" s="203">
        <v>-0.06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48.37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33.64</v>
      </c>
      <c r="AQ10" s="203">
        <v>22.02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87.48</v>
      </c>
      <c r="L11" s="203">
        <v>21.15</v>
      </c>
      <c r="M11" s="203">
        <v>0</v>
      </c>
      <c r="N11" s="203">
        <v>28.99</v>
      </c>
      <c r="O11" s="203">
        <v>14.21</v>
      </c>
      <c r="P11" s="203">
        <v>66.55</v>
      </c>
      <c r="Q11" s="203">
        <v>3.28</v>
      </c>
      <c r="R11" s="203">
        <v>5.51</v>
      </c>
      <c r="S11" s="203">
        <v>0</v>
      </c>
      <c r="T11" s="203">
        <v>0</v>
      </c>
      <c r="U11" s="203">
        <v>318.14999999999998</v>
      </c>
      <c r="V11" s="203">
        <v>3</v>
      </c>
      <c r="W11" s="203">
        <v>7.69</v>
      </c>
      <c r="X11" s="203">
        <v>36.18</v>
      </c>
      <c r="Y11" s="203">
        <v>0</v>
      </c>
      <c r="Z11">
        <v>0</v>
      </c>
      <c r="AA11" s="203">
        <v>0</v>
      </c>
      <c r="AB11" s="203">
        <v>-0.06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48.37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33.65</v>
      </c>
      <c r="AQ11" s="203">
        <v>11.53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87.48</v>
      </c>
      <c r="L12" s="203">
        <v>21.15</v>
      </c>
      <c r="M12" s="203">
        <v>0</v>
      </c>
      <c r="N12" s="203">
        <v>28.99</v>
      </c>
      <c r="O12" s="203">
        <v>14.21</v>
      </c>
      <c r="P12" s="203">
        <v>66.55</v>
      </c>
      <c r="Q12" s="203">
        <v>3.28</v>
      </c>
      <c r="R12" s="203">
        <v>5.51</v>
      </c>
      <c r="S12" s="203">
        <v>0</v>
      </c>
      <c r="T12" s="203">
        <v>0</v>
      </c>
      <c r="U12" s="203">
        <v>318.14999999999998</v>
      </c>
      <c r="V12" s="203">
        <v>3</v>
      </c>
      <c r="W12" s="203">
        <v>7.69</v>
      </c>
      <c r="X12" s="203">
        <v>36.18</v>
      </c>
      <c r="Y12" s="203">
        <v>0</v>
      </c>
      <c r="Z12">
        <v>0</v>
      </c>
      <c r="AA12" s="203">
        <v>0</v>
      </c>
      <c r="AB12" s="203">
        <v>-0.06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48.37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33.65</v>
      </c>
      <c r="AQ12" s="203">
        <v>11.53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87.48</v>
      </c>
      <c r="L13" s="203">
        <v>21.15</v>
      </c>
      <c r="M13" s="203">
        <v>0</v>
      </c>
      <c r="N13" s="203">
        <v>28.99</v>
      </c>
      <c r="O13" s="203">
        <v>14.21</v>
      </c>
      <c r="P13" s="203">
        <v>66.55</v>
      </c>
      <c r="Q13" s="203">
        <v>3.39</v>
      </c>
      <c r="R13" s="203">
        <v>5.51</v>
      </c>
      <c r="S13" s="203">
        <v>1.01</v>
      </c>
      <c r="T13" s="203">
        <v>0</v>
      </c>
      <c r="U13" s="203">
        <v>318.14999999999998</v>
      </c>
      <c r="V13" s="203">
        <v>3</v>
      </c>
      <c r="W13" s="203">
        <v>7.69</v>
      </c>
      <c r="X13" s="203">
        <v>36.18</v>
      </c>
      <c r="Y13" s="203">
        <v>0</v>
      </c>
      <c r="Z13">
        <v>0</v>
      </c>
      <c r="AA13" s="203">
        <v>0</v>
      </c>
      <c r="AB13" s="203">
        <v>-0.06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48.37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33.65</v>
      </c>
      <c r="AQ13" s="203">
        <v>11.53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87.48</v>
      </c>
      <c r="L14" s="203">
        <v>21.15</v>
      </c>
      <c r="M14" s="203">
        <v>0</v>
      </c>
      <c r="N14" s="203">
        <v>28.99</v>
      </c>
      <c r="O14" s="203">
        <v>14.21</v>
      </c>
      <c r="P14" s="203">
        <v>66.55</v>
      </c>
      <c r="Q14" s="203">
        <v>3.39</v>
      </c>
      <c r="R14" s="203">
        <v>5.51</v>
      </c>
      <c r="S14" s="203">
        <v>1.01</v>
      </c>
      <c r="T14" s="203">
        <v>0</v>
      </c>
      <c r="U14" s="203">
        <v>318.14999999999998</v>
      </c>
      <c r="V14" s="203">
        <v>3</v>
      </c>
      <c r="W14" s="203">
        <v>7.69</v>
      </c>
      <c r="X14" s="203">
        <v>36.18</v>
      </c>
      <c r="Y14" s="203">
        <v>0</v>
      </c>
      <c r="Z14">
        <v>0</v>
      </c>
      <c r="AA14" s="203">
        <v>0</v>
      </c>
      <c r="AB14" s="203">
        <v>-0.06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48.37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33.65</v>
      </c>
      <c r="AQ14" s="203">
        <v>11.53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87.48</v>
      </c>
      <c r="L15" s="203">
        <v>21.15</v>
      </c>
      <c r="M15" s="203">
        <v>0</v>
      </c>
      <c r="N15" s="203">
        <v>28.99</v>
      </c>
      <c r="O15" s="203">
        <v>14.21</v>
      </c>
      <c r="P15" s="203">
        <v>66.55</v>
      </c>
      <c r="Q15" s="203">
        <v>3.39</v>
      </c>
      <c r="R15" s="203">
        <v>5.51</v>
      </c>
      <c r="S15" s="203">
        <v>1.85</v>
      </c>
      <c r="T15" s="203">
        <v>0</v>
      </c>
      <c r="U15" s="203">
        <v>318.14999999999998</v>
      </c>
      <c r="V15" s="203">
        <v>3.79</v>
      </c>
      <c r="W15" s="203">
        <v>7.69</v>
      </c>
      <c r="X15" s="203">
        <v>36.18</v>
      </c>
      <c r="Y15" s="203">
        <v>0</v>
      </c>
      <c r="Z15">
        <v>0</v>
      </c>
      <c r="AA15" s="203">
        <v>0</v>
      </c>
      <c r="AB15" s="203">
        <v>-0.06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48.37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33.65</v>
      </c>
      <c r="AQ15" s="203">
        <v>11.53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87.48</v>
      </c>
      <c r="L16" s="203">
        <v>21.15</v>
      </c>
      <c r="M16" s="203">
        <v>0</v>
      </c>
      <c r="N16" s="203">
        <v>28.99</v>
      </c>
      <c r="O16" s="203">
        <v>14.21</v>
      </c>
      <c r="P16" s="203">
        <v>66.55</v>
      </c>
      <c r="Q16" s="203">
        <v>3.39</v>
      </c>
      <c r="R16" s="203">
        <v>5.51</v>
      </c>
      <c r="S16" s="203">
        <v>2.02</v>
      </c>
      <c r="T16" s="203">
        <v>0</v>
      </c>
      <c r="U16" s="203">
        <v>318.14999999999998</v>
      </c>
      <c r="V16" s="203">
        <v>3.79</v>
      </c>
      <c r="W16" s="203">
        <v>7.69</v>
      </c>
      <c r="X16" s="203">
        <v>36.18</v>
      </c>
      <c r="Y16" s="203">
        <v>0</v>
      </c>
      <c r="Z16">
        <v>0</v>
      </c>
      <c r="AA16" s="203">
        <v>0</v>
      </c>
      <c r="AB16" s="203">
        <v>-0.06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48.37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33.65</v>
      </c>
      <c r="AQ16" s="203">
        <v>11.53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87.48</v>
      </c>
      <c r="L17" s="203">
        <v>21.15</v>
      </c>
      <c r="M17" s="203">
        <v>0</v>
      </c>
      <c r="N17" s="203">
        <v>28.99</v>
      </c>
      <c r="O17" s="203">
        <v>24.34</v>
      </c>
      <c r="P17" s="203">
        <v>66.55</v>
      </c>
      <c r="Q17" s="203">
        <v>3.39</v>
      </c>
      <c r="R17" s="203">
        <v>5.51</v>
      </c>
      <c r="S17" s="203">
        <v>2.98</v>
      </c>
      <c r="T17" s="203">
        <v>0</v>
      </c>
      <c r="U17" s="203">
        <v>318.14999999999998</v>
      </c>
      <c r="V17" s="203">
        <v>3.28</v>
      </c>
      <c r="W17" s="203">
        <v>7.69</v>
      </c>
      <c r="X17" s="203">
        <v>36.21</v>
      </c>
      <c r="Y17" s="203">
        <v>0</v>
      </c>
      <c r="Z17">
        <v>0</v>
      </c>
      <c r="AA17" s="203">
        <v>0</v>
      </c>
      <c r="AB17" s="203">
        <v>-0.06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48.37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33.65</v>
      </c>
      <c r="AQ17" s="203">
        <v>11.53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87.48</v>
      </c>
      <c r="L18" s="203">
        <v>21.15</v>
      </c>
      <c r="M18" s="203">
        <v>0</v>
      </c>
      <c r="N18" s="203">
        <v>28.99</v>
      </c>
      <c r="O18" s="203">
        <v>24.34</v>
      </c>
      <c r="P18" s="203">
        <v>66.55</v>
      </c>
      <c r="Q18" s="203">
        <v>3.39</v>
      </c>
      <c r="R18" s="203">
        <v>5.51</v>
      </c>
      <c r="S18" s="203">
        <v>2.98</v>
      </c>
      <c r="T18" s="203">
        <v>0</v>
      </c>
      <c r="U18" s="203">
        <v>318.14999999999998</v>
      </c>
      <c r="V18" s="203">
        <v>3.28</v>
      </c>
      <c r="W18" s="203">
        <v>7.69</v>
      </c>
      <c r="X18" s="203">
        <v>36.21</v>
      </c>
      <c r="Y18" s="203">
        <v>0</v>
      </c>
      <c r="Z18">
        <v>0</v>
      </c>
      <c r="AA18" s="203">
        <v>0</v>
      </c>
      <c r="AB18" s="203">
        <v>-0.06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48.37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33.65</v>
      </c>
      <c r="AQ18" s="203">
        <v>11.53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87.48</v>
      </c>
      <c r="L19" s="203">
        <v>21.15</v>
      </c>
      <c r="M19" s="203">
        <v>0</v>
      </c>
      <c r="N19" s="203">
        <v>28.99</v>
      </c>
      <c r="O19" s="203">
        <v>24.34</v>
      </c>
      <c r="P19" s="203">
        <v>66.55</v>
      </c>
      <c r="Q19" s="203">
        <v>3.39</v>
      </c>
      <c r="R19" s="203">
        <v>5.51</v>
      </c>
      <c r="S19" s="203">
        <v>3.86</v>
      </c>
      <c r="T19" s="203">
        <v>0</v>
      </c>
      <c r="U19" s="203">
        <v>318.14999999999998</v>
      </c>
      <c r="V19" s="203">
        <v>3.78</v>
      </c>
      <c r="W19" s="203">
        <v>7.69</v>
      </c>
      <c r="X19" s="203">
        <v>36.21</v>
      </c>
      <c r="Y19" s="203">
        <v>0</v>
      </c>
      <c r="Z19">
        <v>0</v>
      </c>
      <c r="AA19" s="203">
        <v>0</v>
      </c>
      <c r="AB19" s="203">
        <v>-0.06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48.37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33.65</v>
      </c>
      <c r="AQ19" s="203">
        <v>11.53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87.48</v>
      </c>
      <c r="L20" s="203">
        <v>21.15</v>
      </c>
      <c r="M20" s="203">
        <v>0</v>
      </c>
      <c r="N20" s="203">
        <v>28.99</v>
      </c>
      <c r="O20" s="203">
        <v>24.34</v>
      </c>
      <c r="P20" s="203">
        <v>66.55</v>
      </c>
      <c r="Q20" s="203">
        <v>2.88</v>
      </c>
      <c r="R20" s="203">
        <v>4.8099999999999996</v>
      </c>
      <c r="S20" s="203">
        <v>3.86</v>
      </c>
      <c r="T20" s="203">
        <v>0</v>
      </c>
      <c r="U20" s="203">
        <v>318.14999999999998</v>
      </c>
      <c r="V20" s="203">
        <v>5.07</v>
      </c>
      <c r="W20" s="203">
        <v>11.11</v>
      </c>
      <c r="X20" s="203">
        <v>36.21</v>
      </c>
      <c r="Y20" s="203">
        <v>0</v>
      </c>
      <c r="Z20">
        <v>0</v>
      </c>
      <c r="AA20" s="203">
        <v>0</v>
      </c>
      <c r="AB20" s="203">
        <v>-0.06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48.37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40.369999999999997</v>
      </c>
      <c r="AQ20" s="203">
        <v>22.02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87.48</v>
      </c>
      <c r="L21" s="203">
        <v>21.15</v>
      </c>
      <c r="M21" s="203">
        <v>0</v>
      </c>
      <c r="N21" s="203">
        <v>28.99</v>
      </c>
      <c r="O21" s="203">
        <v>24.34</v>
      </c>
      <c r="P21" s="203">
        <v>66.55</v>
      </c>
      <c r="Q21" s="203">
        <v>2.88</v>
      </c>
      <c r="R21" s="203">
        <v>4.8099999999999996</v>
      </c>
      <c r="S21" s="203">
        <v>4.26</v>
      </c>
      <c r="T21" s="203">
        <v>0</v>
      </c>
      <c r="U21" s="203">
        <v>318.14999999999998</v>
      </c>
      <c r="V21" s="203">
        <v>5.07</v>
      </c>
      <c r="W21" s="203">
        <v>11.11</v>
      </c>
      <c r="X21" s="203">
        <v>36.21</v>
      </c>
      <c r="Y21" s="203">
        <v>0</v>
      </c>
      <c r="Z21">
        <v>0</v>
      </c>
      <c r="AA21" s="203">
        <v>0</v>
      </c>
      <c r="AB21" s="203">
        <v>-0.06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48.37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40.369999999999997</v>
      </c>
      <c r="AQ21" s="203">
        <v>22.02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79.56</v>
      </c>
      <c r="L22" s="203">
        <v>21.15</v>
      </c>
      <c r="M22" s="203">
        <v>0</v>
      </c>
      <c r="N22" s="203">
        <v>28.99</v>
      </c>
      <c r="O22" s="203">
        <v>24.34</v>
      </c>
      <c r="P22" s="203">
        <v>66.55</v>
      </c>
      <c r="Q22" s="203">
        <v>2.88</v>
      </c>
      <c r="R22" s="203">
        <v>4.8099999999999996</v>
      </c>
      <c r="S22" s="203">
        <v>4.55</v>
      </c>
      <c r="T22" s="203">
        <v>0</v>
      </c>
      <c r="U22" s="203">
        <v>318.14999999999998</v>
      </c>
      <c r="V22" s="203">
        <v>5.07</v>
      </c>
      <c r="W22" s="203">
        <v>11.11</v>
      </c>
      <c r="X22" s="203">
        <v>36.21</v>
      </c>
      <c r="Y22" s="203">
        <v>0</v>
      </c>
      <c r="Z22">
        <v>0</v>
      </c>
      <c r="AA22" s="203">
        <v>0</v>
      </c>
      <c r="AB22" s="203">
        <v>-0.06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48.37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40.369999999999997</v>
      </c>
      <c r="AQ22" s="203">
        <v>22.02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87.48</v>
      </c>
      <c r="L23" s="203">
        <v>21.15</v>
      </c>
      <c r="M23" s="203">
        <v>0</v>
      </c>
      <c r="N23" s="203">
        <v>28.99</v>
      </c>
      <c r="O23" s="203">
        <v>24.34</v>
      </c>
      <c r="P23" s="203">
        <v>66.55</v>
      </c>
      <c r="Q23" s="203">
        <v>2.88</v>
      </c>
      <c r="R23" s="203">
        <v>4.8099999999999996</v>
      </c>
      <c r="S23" s="203">
        <v>5.39</v>
      </c>
      <c r="T23" s="203">
        <v>0</v>
      </c>
      <c r="U23" s="203">
        <v>318.14999999999998</v>
      </c>
      <c r="V23" s="203">
        <v>4.95</v>
      </c>
      <c r="W23" s="203">
        <v>11.11</v>
      </c>
      <c r="X23" s="203">
        <v>36.21</v>
      </c>
      <c r="Y23" s="203">
        <v>0</v>
      </c>
      <c r="Z23">
        <v>0</v>
      </c>
      <c r="AA23" s="203">
        <v>0</v>
      </c>
      <c r="AB23" s="203">
        <v>-0.06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48.37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40.369999999999997</v>
      </c>
      <c r="AQ23" s="203">
        <v>22.02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87.48</v>
      </c>
      <c r="L24" s="203">
        <v>21.15</v>
      </c>
      <c r="M24" s="203">
        <v>0</v>
      </c>
      <c r="N24" s="203">
        <v>28.99</v>
      </c>
      <c r="O24" s="203">
        <v>24.34</v>
      </c>
      <c r="P24" s="203">
        <v>66.55</v>
      </c>
      <c r="Q24" s="203">
        <v>3</v>
      </c>
      <c r="R24" s="203">
        <v>5.51</v>
      </c>
      <c r="S24" s="203">
        <v>5.39</v>
      </c>
      <c r="T24" s="203">
        <v>0</v>
      </c>
      <c r="U24" s="203">
        <v>318.14999999999998</v>
      </c>
      <c r="V24" s="203">
        <v>5.07</v>
      </c>
      <c r="W24" s="203">
        <v>11.11</v>
      </c>
      <c r="X24" s="203">
        <v>36.21</v>
      </c>
      <c r="Y24" s="203">
        <v>0</v>
      </c>
      <c r="Z24">
        <v>0</v>
      </c>
      <c r="AA24" s="203">
        <v>0</v>
      </c>
      <c r="AB24" s="203">
        <v>-0.06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48.37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40.380000000000003</v>
      </c>
      <c r="AQ24" s="203">
        <v>22.02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87.48</v>
      </c>
      <c r="L25" s="203">
        <v>21.15</v>
      </c>
      <c r="M25" s="203">
        <v>0</v>
      </c>
      <c r="N25" s="203">
        <v>28.99</v>
      </c>
      <c r="O25" s="203">
        <v>24.34</v>
      </c>
      <c r="P25" s="203">
        <v>66.55</v>
      </c>
      <c r="Q25" s="203">
        <v>2.88</v>
      </c>
      <c r="R25" s="203">
        <v>4.8099999999999996</v>
      </c>
      <c r="S25" s="203">
        <v>6.04</v>
      </c>
      <c r="T25" s="203">
        <v>0</v>
      </c>
      <c r="U25" s="203">
        <v>318.14999999999998</v>
      </c>
      <c r="V25" s="203">
        <v>5.08</v>
      </c>
      <c r="W25" s="203">
        <v>11.11</v>
      </c>
      <c r="X25" s="203">
        <v>36.21</v>
      </c>
      <c r="Y25" s="203">
        <v>0</v>
      </c>
      <c r="Z25">
        <v>0</v>
      </c>
      <c r="AA25" s="203">
        <v>0</v>
      </c>
      <c r="AB25" s="203">
        <v>-0.06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48.37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40.369999999999997</v>
      </c>
      <c r="AQ25" s="203">
        <v>22.02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122.67</v>
      </c>
      <c r="L26" s="203">
        <v>25.51</v>
      </c>
      <c r="M26" s="203">
        <v>0</v>
      </c>
      <c r="N26" s="203">
        <v>28.99</v>
      </c>
      <c r="O26" s="203">
        <v>24.34</v>
      </c>
      <c r="P26" s="203">
        <v>66.55</v>
      </c>
      <c r="Q26" s="203">
        <v>4.87</v>
      </c>
      <c r="R26" s="203">
        <v>10.35</v>
      </c>
      <c r="S26" s="203">
        <v>6.24</v>
      </c>
      <c r="T26" s="203">
        <v>0</v>
      </c>
      <c r="U26" s="203">
        <v>318.14999999999998</v>
      </c>
      <c r="V26" s="203">
        <v>5.08</v>
      </c>
      <c r="W26" s="203">
        <v>11.11</v>
      </c>
      <c r="X26" s="203">
        <v>36.21</v>
      </c>
      <c r="Y26" s="203">
        <v>0</v>
      </c>
      <c r="Z26">
        <v>0</v>
      </c>
      <c r="AA26" s="203">
        <v>0</v>
      </c>
      <c r="AB26" s="203">
        <v>-0.06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40.380000000000003</v>
      </c>
      <c r="AQ26" s="203">
        <v>22.02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157.81</v>
      </c>
      <c r="L27" s="203">
        <v>41.73</v>
      </c>
      <c r="M27" s="203">
        <v>0</v>
      </c>
      <c r="N27" s="203">
        <v>28.99</v>
      </c>
      <c r="O27" s="203">
        <v>24.34</v>
      </c>
      <c r="P27" s="203">
        <v>66.55</v>
      </c>
      <c r="Q27" s="203">
        <v>4.87</v>
      </c>
      <c r="R27" s="203">
        <v>10.35</v>
      </c>
      <c r="S27" s="203">
        <v>6.71</v>
      </c>
      <c r="T27" s="203">
        <v>0</v>
      </c>
      <c r="U27" s="203">
        <v>318.14999999999998</v>
      </c>
      <c r="V27" s="203">
        <v>5.08</v>
      </c>
      <c r="W27" s="203">
        <v>11.11</v>
      </c>
      <c r="X27" s="203">
        <v>36.21</v>
      </c>
      <c r="Y27" s="203">
        <v>0</v>
      </c>
      <c r="Z27">
        <v>0</v>
      </c>
      <c r="AA27" s="203">
        <v>0</v>
      </c>
      <c r="AB27" s="203">
        <v>-0.06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67.95</v>
      </c>
      <c r="AQ27" s="203">
        <v>22.02</v>
      </c>
      <c r="AR27" s="203">
        <v>0.26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157.08000000000001</v>
      </c>
      <c r="L28" s="203">
        <v>41.73</v>
      </c>
      <c r="M28" s="203">
        <v>0</v>
      </c>
      <c r="N28" s="203">
        <v>28.99</v>
      </c>
      <c r="O28" s="203">
        <v>24.34</v>
      </c>
      <c r="P28" s="203">
        <v>66.55</v>
      </c>
      <c r="Q28" s="203">
        <v>4.87</v>
      </c>
      <c r="R28" s="203">
        <v>10.35</v>
      </c>
      <c r="S28" s="203">
        <v>6.71</v>
      </c>
      <c r="T28" s="203">
        <v>0</v>
      </c>
      <c r="U28" s="203">
        <v>318.14999999999998</v>
      </c>
      <c r="V28" s="203">
        <v>5.08</v>
      </c>
      <c r="W28" s="203">
        <v>11.11</v>
      </c>
      <c r="X28" s="203">
        <v>36.21</v>
      </c>
      <c r="Y28" s="203">
        <v>0</v>
      </c>
      <c r="Z28">
        <v>0</v>
      </c>
      <c r="AA28" s="203">
        <v>0</v>
      </c>
      <c r="AB28" s="203">
        <v>-0.06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57.6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67.95</v>
      </c>
      <c r="AQ28" s="203">
        <v>22.02</v>
      </c>
      <c r="AR28" s="203">
        <v>0.69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157.81</v>
      </c>
      <c r="L29" s="203">
        <v>41.73</v>
      </c>
      <c r="M29" s="203">
        <v>0</v>
      </c>
      <c r="N29" s="203">
        <v>28.99</v>
      </c>
      <c r="O29" s="203">
        <v>24.34</v>
      </c>
      <c r="P29" s="203">
        <v>66.55</v>
      </c>
      <c r="Q29" s="203">
        <v>4.87</v>
      </c>
      <c r="R29" s="203">
        <v>10.35</v>
      </c>
      <c r="S29" s="203">
        <v>6.71</v>
      </c>
      <c r="T29" s="203">
        <v>0</v>
      </c>
      <c r="U29" s="203">
        <v>318.14999999999998</v>
      </c>
      <c r="V29" s="203">
        <v>5.08</v>
      </c>
      <c r="W29" s="203">
        <v>11.11</v>
      </c>
      <c r="X29" s="203">
        <v>36.21</v>
      </c>
      <c r="Y29" s="203">
        <v>0</v>
      </c>
      <c r="Z29">
        <v>0</v>
      </c>
      <c r="AA29" s="203">
        <v>0</v>
      </c>
      <c r="AB29" s="203">
        <v>-0.06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57.6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67.95</v>
      </c>
      <c r="AQ29" s="203">
        <v>22.02</v>
      </c>
      <c r="AR29" s="203">
        <v>2.2200000000000002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157.81</v>
      </c>
      <c r="L30" s="203">
        <v>41.73</v>
      </c>
      <c r="M30" s="203">
        <v>0</v>
      </c>
      <c r="N30" s="203">
        <v>28.99</v>
      </c>
      <c r="O30" s="203">
        <v>24.34</v>
      </c>
      <c r="P30" s="203">
        <v>66.55</v>
      </c>
      <c r="Q30" s="203">
        <v>4.87</v>
      </c>
      <c r="R30" s="203">
        <v>10.35</v>
      </c>
      <c r="S30" s="203">
        <v>6.71</v>
      </c>
      <c r="T30" s="203">
        <v>0</v>
      </c>
      <c r="U30" s="203">
        <v>318.14999999999998</v>
      </c>
      <c r="V30" s="203">
        <v>5.08</v>
      </c>
      <c r="W30" s="203">
        <v>11.11</v>
      </c>
      <c r="X30" s="203">
        <v>36.21</v>
      </c>
      <c r="Y30" s="203">
        <v>0</v>
      </c>
      <c r="Z30">
        <v>0</v>
      </c>
      <c r="AA30" s="203">
        <v>0</v>
      </c>
      <c r="AB30" s="203">
        <v>-0.06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57.6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67.95</v>
      </c>
      <c r="AQ30" s="203">
        <v>22.02</v>
      </c>
      <c r="AR30" s="203">
        <v>5.46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157.81</v>
      </c>
      <c r="L31" s="203">
        <v>41.73</v>
      </c>
      <c r="M31" s="203">
        <v>0</v>
      </c>
      <c r="N31" s="203">
        <v>28.99</v>
      </c>
      <c r="O31" s="203">
        <v>24.34</v>
      </c>
      <c r="P31" s="203">
        <v>66.55</v>
      </c>
      <c r="Q31" s="203">
        <v>4.87</v>
      </c>
      <c r="R31" s="203">
        <v>10.35</v>
      </c>
      <c r="S31" s="203">
        <v>6.71</v>
      </c>
      <c r="T31" s="203">
        <v>0</v>
      </c>
      <c r="U31" s="203">
        <v>318.14999999999998</v>
      </c>
      <c r="V31" s="203">
        <v>5.08</v>
      </c>
      <c r="W31" s="203">
        <v>11.11</v>
      </c>
      <c r="X31" s="203">
        <v>36.21</v>
      </c>
      <c r="Y31" s="203">
        <v>0</v>
      </c>
      <c r="Z31">
        <v>0</v>
      </c>
      <c r="AA31" s="203">
        <v>0</v>
      </c>
      <c r="AB31" s="203">
        <v>-0.06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55.8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67.95</v>
      </c>
      <c r="AQ31" s="203">
        <v>22.02</v>
      </c>
      <c r="AR31" s="203">
        <v>10.81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157.81</v>
      </c>
      <c r="L32" s="203">
        <v>41.73</v>
      </c>
      <c r="M32" s="203">
        <v>0</v>
      </c>
      <c r="N32" s="203">
        <v>28.99</v>
      </c>
      <c r="O32" s="203">
        <v>24.34</v>
      </c>
      <c r="P32" s="203">
        <v>66.55</v>
      </c>
      <c r="Q32" s="203">
        <v>4.87</v>
      </c>
      <c r="R32" s="203">
        <v>10.35</v>
      </c>
      <c r="S32" s="203">
        <v>6.71</v>
      </c>
      <c r="T32" s="203">
        <v>0</v>
      </c>
      <c r="U32" s="203">
        <v>318.14999999999998</v>
      </c>
      <c r="V32" s="203">
        <v>5.08</v>
      </c>
      <c r="W32" s="203">
        <v>11.11</v>
      </c>
      <c r="X32" s="203">
        <v>36.21</v>
      </c>
      <c r="Y32" s="203">
        <v>0</v>
      </c>
      <c r="Z32">
        <v>0</v>
      </c>
      <c r="AA32" s="203">
        <v>0</v>
      </c>
      <c r="AB32" s="203">
        <v>-0.06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55.8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67.95</v>
      </c>
      <c r="AQ32" s="203">
        <v>22.02</v>
      </c>
      <c r="AR32" s="203">
        <v>14.2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157.81</v>
      </c>
      <c r="L33" s="203">
        <v>41.73</v>
      </c>
      <c r="M33" s="203">
        <v>0</v>
      </c>
      <c r="N33" s="203">
        <v>28.99</v>
      </c>
      <c r="O33" s="203">
        <v>24.34</v>
      </c>
      <c r="P33" s="203">
        <v>66.55</v>
      </c>
      <c r="Q33" s="203">
        <v>4.87</v>
      </c>
      <c r="R33" s="203">
        <v>10.35</v>
      </c>
      <c r="S33" s="203">
        <v>6.71</v>
      </c>
      <c r="T33" s="203">
        <v>0</v>
      </c>
      <c r="U33" s="203">
        <v>318.14999999999998</v>
      </c>
      <c r="V33" s="203">
        <v>5.08</v>
      </c>
      <c r="W33" s="203">
        <v>11.11</v>
      </c>
      <c r="X33" s="203">
        <v>36.21</v>
      </c>
      <c r="Y33" s="203">
        <v>0</v>
      </c>
      <c r="Z33">
        <v>0</v>
      </c>
      <c r="AA33" s="203">
        <v>0</v>
      </c>
      <c r="AB33" s="203">
        <v>-0.06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55.8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67.95</v>
      </c>
      <c r="AQ33" s="203">
        <v>22.02</v>
      </c>
      <c r="AR33" s="203">
        <v>14.7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157.81</v>
      </c>
      <c r="L34" s="203">
        <v>41.73</v>
      </c>
      <c r="M34" s="203">
        <v>0</v>
      </c>
      <c r="N34" s="203">
        <v>28.99</v>
      </c>
      <c r="O34" s="203">
        <v>24.34</v>
      </c>
      <c r="P34" s="203">
        <v>66.55</v>
      </c>
      <c r="Q34" s="203">
        <v>4.87</v>
      </c>
      <c r="R34" s="203">
        <v>10.35</v>
      </c>
      <c r="S34" s="203">
        <v>6.71</v>
      </c>
      <c r="T34" s="203">
        <v>0</v>
      </c>
      <c r="U34" s="203">
        <v>318.14999999999998</v>
      </c>
      <c r="V34" s="203">
        <v>5.08</v>
      </c>
      <c r="W34" s="203">
        <v>11.11</v>
      </c>
      <c r="X34" s="203">
        <v>36.21</v>
      </c>
      <c r="Y34" s="203">
        <v>0</v>
      </c>
      <c r="Z34">
        <v>0</v>
      </c>
      <c r="AA34" s="203">
        <v>0</v>
      </c>
      <c r="AB34" s="203">
        <v>-0.06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55.8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67.95</v>
      </c>
      <c r="AQ34" s="203">
        <v>22.02</v>
      </c>
      <c r="AR34" s="203">
        <v>14.7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157.81</v>
      </c>
      <c r="L35" s="203">
        <v>41.73</v>
      </c>
      <c r="M35" s="203">
        <v>0</v>
      </c>
      <c r="N35" s="203">
        <v>28.99</v>
      </c>
      <c r="O35" s="203">
        <v>24.34</v>
      </c>
      <c r="P35" s="203">
        <v>66.55</v>
      </c>
      <c r="Q35" s="203">
        <v>4.87</v>
      </c>
      <c r="R35" s="203">
        <v>10.35</v>
      </c>
      <c r="S35" s="203">
        <v>6.71</v>
      </c>
      <c r="T35" s="203">
        <v>0</v>
      </c>
      <c r="U35" s="203">
        <v>318.14999999999998</v>
      </c>
      <c r="V35" s="203">
        <v>5.08</v>
      </c>
      <c r="W35" s="203">
        <v>11.11</v>
      </c>
      <c r="X35" s="203">
        <v>36.21</v>
      </c>
      <c r="Y35" s="203">
        <v>0</v>
      </c>
      <c r="Z35">
        <v>0</v>
      </c>
      <c r="AA35" s="203">
        <v>0</v>
      </c>
      <c r="AB35" s="203">
        <v>-0.06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57.6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67.95</v>
      </c>
      <c r="AQ35" s="203">
        <v>22.02</v>
      </c>
      <c r="AR35" s="203">
        <v>14.7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157.81</v>
      </c>
      <c r="L36" s="203">
        <v>41.73</v>
      </c>
      <c r="M36" s="203">
        <v>0</v>
      </c>
      <c r="N36" s="203">
        <v>28.99</v>
      </c>
      <c r="O36" s="203">
        <v>24.34</v>
      </c>
      <c r="P36" s="203">
        <v>66.55</v>
      </c>
      <c r="Q36" s="203">
        <v>4.87</v>
      </c>
      <c r="R36" s="203">
        <v>10.35</v>
      </c>
      <c r="S36" s="203">
        <v>6.71</v>
      </c>
      <c r="T36" s="203">
        <v>0</v>
      </c>
      <c r="U36" s="203">
        <v>318.14999999999998</v>
      </c>
      <c r="V36" s="203">
        <v>5.08</v>
      </c>
      <c r="W36" s="203">
        <v>11.11</v>
      </c>
      <c r="X36" s="203">
        <v>36.21</v>
      </c>
      <c r="Y36" s="203">
        <v>0</v>
      </c>
      <c r="Z36">
        <v>0</v>
      </c>
      <c r="AA36" s="203">
        <v>0</v>
      </c>
      <c r="AB36" s="203">
        <v>-0.06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57.6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67.95</v>
      </c>
      <c r="AQ36" s="203">
        <v>22.02</v>
      </c>
      <c r="AR36" s="203">
        <v>14.7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157.81</v>
      </c>
      <c r="L37" s="203">
        <v>41.73</v>
      </c>
      <c r="M37" s="203">
        <v>0</v>
      </c>
      <c r="N37" s="203">
        <v>28.99</v>
      </c>
      <c r="O37" s="203">
        <v>24.34</v>
      </c>
      <c r="P37" s="203">
        <v>66.55</v>
      </c>
      <c r="Q37" s="203">
        <v>4.87</v>
      </c>
      <c r="R37" s="203">
        <v>10.35</v>
      </c>
      <c r="S37" s="203">
        <v>6.71</v>
      </c>
      <c r="T37" s="203">
        <v>0</v>
      </c>
      <c r="U37" s="203">
        <v>318.14999999999998</v>
      </c>
      <c r="V37" s="203">
        <v>5.08</v>
      </c>
      <c r="W37" s="203">
        <v>11.11</v>
      </c>
      <c r="X37" s="203">
        <v>36.21</v>
      </c>
      <c r="Y37" s="203">
        <v>0</v>
      </c>
      <c r="Z37">
        <v>0</v>
      </c>
      <c r="AA37" s="203">
        <v>0</v>
      </c>
      <c r="AB37" s="203">
        <v>-0.06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57.6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67.95</v>
      </c>
      <c r="AQ37" s="203">
        <v>22.02</v>
      </c>
      <c r="AR37" s="203">
        <v>16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157.81</v>
      </c>
      <c r="L38" s="203">
        <v>41.73</v>
      </c>
      <c r="M38" s="203">
        <v>0</v>
      </c>
      <c r="N38" s="203">
        <v>28.99</v>
      </c>
      <c r="O38" s="203">
        <v>24.34</v>
      </c>
      <c r="P38" s="203">
        <v>66.55</v>
      </c>
      <c r="Q38" s="203">
        <v>4.87</v>
      </c>
      <c r="R38" s="203">
        <v>10.35</v>
      </c>
      <c r="S38" s="203">
        <v>6.71</v>
      </c>
      <c r="T38" s="203">
        <v>0</v>
      </c>
      <c r="U38" s="203">
        <v>318.14999999999998</v>
      </c>
      <c r="V38" s="203">
        <v>5.08</v>
      </c>
      <c r="W38" s="203">
        <v>11.11</v>
      </c>
      <c r="X38" s="203">
        <v>36.21</v>
      </c>
      <c r="Y38" s="203">
        <v>0</v>
      </c>
      <c r="Z38">
        <v>0</v>
      </c>
      <c r="AA38" s="203">
        <v>0</v>
      </c>
      <c r="AB38" s="203">
        <v>-0.06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67.95</v>
      </c>
      <c r="AQ38" s="203">
        <v>22.02</v>
      </c>
      <c r="AR38" s="203">
        <v>16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157.81</v>
      </c>
      <c r="L39" s="203">
        <v>41.73</v>
      </c>
      <c r="M39" s="203">
        <v>0</v>
      </c>
      <c r="N39" s="203">
        <v>28.99</v>
      </c>
      <c r="O39" s="203">
        <v>24.34</v>
      </c>
      <c r="P39" s="203">
        <v>66.55</v>
      </c>
      <c r="Q39" s="203">
        <v>4.87</v>
      </c>
      <c r="R39" s="203">
        <v>10.35</v>
      </c>
      <c r="S39" s="203">
        <v>6.71</v>
      </c>
      <c r="T39" s="203">
        <v>0</v>
      </c>
      <c r="U39" s="203">
        <v>318.14999999999998</v>
      </c>
      <c r="V39" s="203">
        <v>5.08</v>
      </c>
      <c r="W39" s="203">
        <v>11.11</v>
      </c>
      <c r="X39" s="203">
        <v>36.21</v>
      </c>
      <c r="Y39" s="203">
        <v>0</v>
      </c>
      <c r="Z39">
        <v>0</v>
      </c>
      <c r="AA39" s="203">
        <v>0</v>
      </c>
      <c r="AB39" s="203">
        <v>-0.06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67.95</v>
      </c>
      <c r="AQ39" s="203">
        <v>22.02</v>
      </c>
      <c r="AR39" s="203">
        <v>19.059999999999999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157.81</v>
      </c>
      <c r="L40" s="203">
        <v>41.73</v>
      </c>
      <c r="M40" s="203">
        <v>0</v>
      </c>
      <c r="N40" s="203">
        <v>28.99</v>
      </c>
      <c r="O40" s="203">
        <v>24.34</v>
      </c>
      <c r="P40" s="203">
        <v>66.55</v>
      </c>
      <c r="Q40" s="203">
        <v>4.87</v>
      </c>
      <c r="R40" s="203">
        <v>10.35</v>
      </c>
      <c r="S40" s="203">
        <v>6.71</v>
      </c>
      <c r="T40" s="203">
        <v>0</v>
      </c>
      <c r="U40" s="203">
        <v>318.14999999999998</v>
      </c>
      <c r="V40" s="203">
        <v>5.08</v>
      </c>
      <c r="W40" s="203">
        <v>11.11</v>
      </c>
      <c r="X40" s="203">
        <v>36.21</v>
      </c>
      <c r="Y40" s="203">
        <v>0</v>
      </c>
      <c r="Z40">
        <v>0</v>
      </c>
      <c r="AA40" s="203">
        <v>0</v>
      </c>
      <c r="AB40" s="203">
        <v>-0.06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67.95</v>
      </c>
      <c r="AQ40" s="203">
        <v>22.02</v>
      </c>
      <c r="AR40" s="203">
        <v>19.059999999999999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129.78</v>
      </c>
      <c r="L41" s="203">
        <v>20.37</v>
      </c>
      <c r="M41" s="203">
        <v>0</v>
      </c>
      <c r="N41" s="203">
        <v>28.99</v>
      </c>
      <c r="O41" s="203">
        <v>24.34</v>
      </c>
      <c r="P41" s="203">
        <v>66.55</v>
      </c>
      <c r="Q41" s="203">
        <v>4.87</v>
      </c>
      <c r="R41" s="203">
        <v>10.35</v>
      </c>
      <c r="S41" s="203">
        <v>6.71</v>
      </c>
      <c r="T41" s="203">
        <v>0</v>
      </c>
      <c r="U41" s="203">
        <v>318.14999999999998</v>
      </c>
      <c r="V41" s="203">
        <v>5.08</v>
      </c>
      <c r="W41" s="203">
        <v>11.11</v>
      </c>
      <c r="X41" s="203">
        <v>36.21</v>
      </c>
      <c r="Y41" s="203">
        <v>0</v>
      </c>
      <c r="Z41">
        <v>0</v>
      </c>
      <c r="AA41" s="203">
        <v>0</v>
      </c>
      <c r="AB41" s="203">
        <v>-0.06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67.95</v>
      </c>
      <c r="AQ41" s="203">
        <v>22.02</v>
      </c>
      <c r="AR41" s="203">
        <v>18.88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87.48</v>
      </c>
      <c r="L42" s="203">
        <v>20.37</v>
      </c>
      <c r="M42" s="203">
        <v>0</v>
      </c>
      <c r="N42" s="203">
        <v>28.99</v>
      </c>
      <c r="O42" s="203">
        <v>24.34</v>
      </c>
      <c r="P42" s="203">
        <v>66.55</v>
      </c>
      <c r="Q42" s="203">
        <v>4.87</v>
      </c>
      <c r="R42" s="203">
        <v>10.35</v>
      </c>
      <c r="S42" s="203">
        <v>6.71</v>
      </c>
      <c r="T42" s="203">
        <v>0</v>
      </c>
      <c r="U42" s="203">
        <v>318.14999999999998</v>
      </c>
      <c r="V42" s="203">
        <v>5.08</v>
      </c>
      <c r="W42" s="203">
        <v>11.11</v>
      </c>
      <c r="X42" s="203">
        <v>36.21</v>
      </c>
      <c r="Y42" s="203">
        <v>0</v>
      </c>
      <c r="Z42">
        <v>0</v>
      </c>
      <c r="AA42" s="203">
        <v>0</v>
      </c>
      <c r="AB42" s="203">
        <v>-0.06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67.95</v>
      </c>
      <c r="AQ42" s="203">
        <v>22.02</v>
      </c>
      <c r="AR42" s="203">
        <v>18.88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87.48</v>
      </c>
      <c r="L43" s="203">
        <v>20.38</v>
      </c>
      <c r="M43" s="203">
        <v>0</v>
      </c>
      <c r="N43" s="203">
        <v>28.99</v>
      </c>
      <c r="O43" s="203">
        <v>24.34</v>
      </c>
      <c r="P43" s="203">
        <v>66.55</v>
      </c>
      <c r="Q43" s="203">
        <v>1.61</v>
      </c>
      <c r="R43" s="203">
        <v>2.88</v>
      </c>
      <c r="S43" s="203">
        <v>6.24</v>
      </c>
      <c r="T43" s="203">
        <v>0</v>
      </c>
      <c r="U43" s="203">
        <v>318.14999999999998</v>
      </c>
      <c r="V43" s="203">
        <v>5.08</v>
      </c>
      <c r="W43" s="203">
        <v>11.11</v>
      </c>
      <c r="X43" s="203">
        <v>36.21</v>
      </c>
      <c r="Y43" s="203">
        <v>0</v>
      </c>
      <c r="Z43">
        <v>0</v>
      </c>
      <c r="AA43" s="203">
        <v>0</v>
      </c>
      <c r="AB43" s="203">
        <v>-0.06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67.95</v>
      </c>
      <c r="AQ43" s="203">
        <v>22.02</v>
      </c>
      <c r="AR43" s="203">
        <v>18.88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87.48</v>
      </c>
      <c r="L44" s="203">
        <v>20.39</v>
      </c>
      <c r="M44" s="203">
        <v>0</v>
      </c>
      <c r="N44" s="203">
        <v>28.99</v>
      </c>
      <c r="O44" s="203">
        <v>24.34</v>
      </c>
      <c r="P44" s="203">
        <v>66.55</v>
      </c>
      <c r="Q44" s="203">
        <v>1.61</v>
      </c>
      <c r="R44" s="203">
        <v>2.88</v>
      </c>
      <c r="S44" s="203">
        <v>6.24</v>
      </c>
      <c r="T44" s="203">
        <v>0</v>
      </c>
      <c r="U44" s="203">
        <v>318.14999999999998</v>
      </c>
      <c r="V44" s="203">
        <v>5.08</v>
      </c>
      <c r="W44" s="203">
        <v>11.11</v>
      </c>
      <c r="X44" s="203">
        <v>36.21</v>
      </c>
      <c r="Y44" s="203">
        <v>0</v>
      </c>
      <c r="Z44">
        <v>0</v>
      </c>
      <c r="AA44" s="203">
        <v>0</v>
      </c>
      <c r="AB44" s="203">
        <v>-0.06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67.95</v>
      </c>
      <c r="AQ44" s="203">
        <v>22.02</v>
      </c>
      <c r="AR44" s="203">
        <v>18.88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87.48</v>
      </c>
      <c r="L45" s="203">
        <v>20.399999999999999</v>
      </c>
      <c r="M45" s="203">
        <v>0</v>
      </c>
      <c r="N45" s="203">
        <v>28.99</v>
      </c>
      <c r="O45" s="203">
        <v>24.34</v>
      </c>
      <c r="P45" s="203">
        <v>66.55</v>
      </c>
      <c r="Q45" s="203">
        <v>0.96</v>
      </c>
      <c r="R45" s="203">
        <v>2.88</v>
      </c>
      <c r="S45" s="203">
        <v>6.24</v>
      </c>
      <c r="T45" s="203">
        <v>0</v>
      </c>
      <c r="U45" s="203">
        <v>318.14999999999998</v>
      </c>
      <c r="V45" s="203">
        <v>5.08</v>
      </c>
      <c r="W45" s="203">
        <v>11.11</v>
      </c>
      <c r="X45" s="203">
        <v>36.21</v>
      </c>
      <c r="Y45" s="203">
        <v>0</v>
      </c>
      <c r="Z45">
        <v>0</v>
      </c>
      <c r="AA45" s="203">
        <v>0</v>
      </c>
      <c r="AB45" s="203">
        <v>-0.06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48.37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32.35</v>
      </c>
      <c r="AQ45" s="203">
        <v>22.02</v>
      </c>
      <c r="AR45" s="203">
        <v>18.88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87.48</v>
      </c>
      <c r="L46" s="203">
        <v>20.399999999999999</v>
      </c>
      <c r="M46" s="203">
        <v>0</v>
      </c>
      <c r="N46" s="203">
        <v>28.99</v>
      </c>
      <c r="O46" s="203">
        <v>24.34</v>
      </c>
      <c r="P46" s="203">
        <v>66.55</v>
      </c>
      <c r="Q46" s="203">
        <v>0.96</v>
      </c>
      <c r="R46" s="203">
        <v>2.88</v>
      </c>
      <c r="S46" s="203">
        <v>6.24</v>
      </c>
      <c r="T46" s="203">
        <v>0</v>
      </c>
      <c r="U46" s="203">
        <v>318.14999999999998</v>
      </c>
      <c r="V46" s="203">
        <v>5.08</v>
      </c>
      <c r="W46" s="203">
        <v>11.11</v>
      </c>
      <c r="X46" s="203">
        <v>36.21</v>
      </c>
      <c r="Y46" s="203">
        <v>0</v>
      </c>
      <c r="Z46">
        <v>0</v>
      </c>
      <c r="AA46" s="203">
        <v>0</v>
      </c>
      <c r="AB46" s="203">
        <v>-0.06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48.37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32.35</v>
      </c>
      <c r="AQ46" s="203">
        <v>22.02</v>
      </c>
      <c r="AR46" s="203">
        <v>18.88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87.48</v>
      </c>
      <c r="L47" s="203">
        <v>20.399999999999999</v>
      </c>
      <c r="M47" s="203">
        <v>0</v>
      </c>
      <c r="N47" s="203">
        <v>28.99</v>
      </c>
      <c r="O47" s="203">
        <v>24.34</v>
      </c>
      <c r="P47" s="203">
        <v>66.55</v>
      </c>
      <c r="Q47" s="203">
        <v>0.96</v>
      </c>
      <c r="R47" s="203">
        <v>2.88</v>
      </c>
      <c r="S47" s="203">
        <v>6.24</v>
      </c>
      <c r="T47" s="203">
        <v>0</v>
      </c>
      <c r="U47" s="203">
        <v>318.14999999999998</v>
      </c>
      <c r="V47" s="203">
        <v>5.08</v>
      </c>
      <c r="W47" s="203">
        <v>11.11</v>
      </c>
      <c r="X47" s="203">
        <v>36.21</v>
      </c>
      <c r="Y47" s="203">
        <v>0</v>
      </c>
      <c r="Z47">
        <v>0</v>
      </c>
      <c r="AA47" s="203">
        <v>0</v>
      </c>
      <c r="AB47" s="203">
        <v>-0.06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48.37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32.35</v>
      </c>
      <c r="AQ47" s="203">
        <v>22.02</v>
      </c>
      <c r="AR47" s="203">
        <v>18.88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87.48</v>
      </c>
      <c r="L48" s="203">
        <v>20.399999999999999</v>
      </c>
      <c r="M48" s="203">
        <v>0</v>
      </c>
      <c r="N48" s="203">
        <v>28.99</v>
      </c>
      <c r="O48" s="203">
        <v>24.34</v>
      </c>
      <c r="P48" s="203">
        <v>66.55</v>
      </c>
      <c r="Q48" s="203">
        <v>0.96</v>
      </c>
      <c r="R48" s="203">
        <v>2.88</v>
      </c>
      <c r="S48" s="203">
        <v>6.24</v>
      </c>
      <c r="T48" s="203">
        <v>0</v>
      </c>
      <c r="U48" s="203">
        <v>318.14999999999998</v>
      </c>
      <c r="V48" s="203">
        <v>5.08</v>
      </c>
      <c r="W48" s="203">
        <v>11.11</v>
      </c>
      <c r="X48" s="203">
        <v>36.21</v>
      </c>
      <c r="Y48" s="203">
        <v>0</v>
      </c>
      <c r="Z48">
        <v>0</v>
      </c>
      <c r="AA48" s="203">
        <v>0</v>
      </c>
      <c r="AB48" s="203">
        <v>-0.06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48.37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32.35</v>
      </c>
      <c r="AQ48" s="203">
        <v>22.02</v>
      </c>
      <c r="AR48" s="203">
        <v>21.77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87.48</v>
      </c>
      <c r="L49" s="203">
        <v>20.399999999999999</v>
      </c>
      <c r="M49" s="203">
        <v>0</v>
      </c>
      <c r="N49" s="203">
        <v>28.99</v>
      </c>
      <c r="O49" s="203">
        <v>24.34</v>
      </c>
      <c r="P49" s="203">
        <v>66.55</v>
      </c>
      <c r="Q49" s="203">
        <v>0.96</v>
      </c>
      <c r="R49" s="203">
        <v>2.88</v>
      </c>
      <c r="S49" s="203">
        <v>6.24</v>
      </c>
      <c r="T49" s="203">
        <v>0</v>
      </c>
      <c r="U49" s="203">
        <v>318.14999999999998</v>
      </c>
      <c r="V49" s="203">
        <v>5.08</v>
      </c>
      <c r="W49" s="203">
        <v>5.77</v>
      </c>
      <c r="X49" s="203">
        <v>36.21</v>
      </c>
      <c r="Y49" s="203">
        <v>0</v>
      </c>
      <c r="Z49">
        <v>0</v>
      </c>
      <c r="AA49" s="203">
        <v>0</v>
      </c>
      <c r="AB49" s="203">
        <v>-0.06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48.37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32.35</v>
      </c>
      <c r="AQ49" s="203">
        <v>22.02</v>
      </c>
      <c r="AR49" s="203">
        <v>21.77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87.48</v>
      </c>
      <c r="L50" s="203">
        <v>20.399999999999999</v>
      </c>
      <c r="M50" s="203">
        <v>0</v>
      </c>
      <c r="N50" s="203">
        <v>28.99</v>
      </c>
      <c r="O50" s="203">
        <v>24.34</v>
      </c>
      <c r="P50" s="203">
        <v>66.55</v>
      </c>
      <c r="Q50" s="203">
        <v>0.96</v>
      </c>
      <c r="R50" s="203">
        <v>2.88</v>
      </c>
      <c r="S50" s="203">
        <v>6.24</v>
      </c>
      <c r="T50" s="203">
        <v>0</v>
      </c>
      <c r="U50" s="203">
        <v>318.14999999999998</v>
      </c>
      <c r="V50" s="203">
        <v>5.08</v>
      </c>
      <c r="W50" s="203">
        <v>5.77</v>
      </c>
      <c r="X50" s="203">
        <v>36.21</v>
      </c>
      <c r="Y50" s="203">
        <v>0</v>
      </c>
      <c r="Z50">
        <v>0</v>
      </c>
      <c r="AA50" s="203">
        <v>0</v>
      </c>
      <c r="AB50" s="203">
        <v>-0.06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48.37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32.35</v>
      </c>
      <c r="AQ50" s="203">
        <v>22.02</v>
      </c>
      <c r="AR50" s="203">
        <v>21.67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87.48</v>
      </c>
      <c r="L51" s="203">
        <v>20.399999999999999</v>
      </c>
      <c r="M51" s="203">
        <v>0</v>
      </c>
      <c r="N51" s="203">
        <v>28.99</v>
      </c>
      <c r="O51" s="203">
        <v>24.34</v>
      </c>
      <c r="P51" s="203">
        <v>66.55</v>
      </c>
      <c r="Q51" s="203">
        <v>1</v>
      </c>
      <c r="R51" s="203">
        <v>2.88</v>
      </c>
      <c r="S51" s="203">
        <v>6.24</v>
      </c>
      <c r="T51" s="203">
        <v>0</v>
      </c>
      <c r="U51" s="203">
        <v>318.14999999999998</v>
      </c>
      <c r="V51" s="203">
        <v>2.79</v>
      </c>
      <c r="W51" s="203">
        <v>5.77</v>
      </c>
      <c r="X51" s="203">
        <v>36.21</v>
      </c>
      <c r="Y51" s="203">
        <v>0</v>
      </c>
      <c r="Z51">
        <v>0</v>
      </c>
      <c r="AA51" s="203">
        <v>0</v>
      </c>
      <c r="AB51" s="203">
        <v>-0.11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48.37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32.35</v>
      </c>
      <c r="AQ51" s="203">
        <v>11.54</v>
      </c>
      <c r="AR51" s="203">
        <v>20.99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87.48</v>
      </c>
      <c r="L52" s="203">
        <v>20.399999999999999</v>
      </c>
      <c r="M52" s="203">
        <v>0</v>
      </c>
      <c r="N52" s="203">
        <v>28.99</v>
      </c>
      <c r="O52" s="203">
        <v>24.34</v>
      </c>
      <c r="P52" s="203">
        <v>66.55</v>
      </c>
      <c r="Q52" s="203">
        <v>3.04</v>
      </c>
      <c r="R52" s="203">
        <v>5.51</v>
      </c>
      <c r="S52" s="203">
        <v>6.45</v>
      </c>
      <c r="T52" s="203">
        <v>0</v>
      </c>
      <c r="U52" s="203">
        <v>318.14999999999998</v>
      </c>
      <c r="V52" s="203">
        <v>2.79</v>
      </c>
      <c r="W52" s="203">
        <v>5.77</v>
      </c>
      <c r="X52" s="203">
        <v>36.21</v>
      </c>
      <c r="Y52" s="203">
        <v>0</v>
      </c>
      <c r="Z52">
        <v>0</v>
      </c>
      <c r="AA52" s="203">
        <v>0</v>
      </c>
      <c r="AB52" s="203">
        <v>-0.11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48.37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32.35</v>
      </c>
      <c r="AQ52" s="203">
        <v>11.54</v>
      </c>
      <c r="AR52" s="203">
        <v>20.99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87.48</v>
      </c>
      <c r="L53" s="203">
        <v>20.399999999999999</v>
      </c>
      <c r="M53" s="203">
        <v>0</v>
      </c>
      <c r="N53" s="203">
        <v>28.99</v>
      </c>
      <c r="O53" s="203">
        <v>24.34</v>
      </c>
      <c r="P53" s="203">
        <v>66.55</v>
      </c>
      <c r="Q53" s="203">
        <v>3.04</v>
      </c>
      <c r="R53" s="203">
        <v>5.51</v>
      </c>
      <c r="S53" s="203">
        <v>6.45</v>
      </c>
      <c r="T53" s="203">
        <v>0</v>
      </c>
      <c r="U53" s="203">
        <v>318.14999999999998</v>
      </c>
      <c r="V53" s="203">
        <v>2.79</v>
      </c>
      <c r="W53" s="203">
        <v>11.11</v>
      </c>
      <c r="X53" s="203">
        <v>36.21</v>
      </c>
      <c r="Y53" s="203">
        <v>0</v>
      </c>
      <c r="Z53">
        <v>0</v>
      </c>
      <c r="AA53" s="203">
        <v>0</v>
      </c>
      <c r="AB53" s="203">
        <v>-0.11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48.37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32.35</v>
      </c>
      <c r="AQ53" s="203">
        <v>11.54</v>
      </c>
      <c r="AR53" s="203">
        <v>20.99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87.48</v>
      </c>
      <c r="L54" s="203">
        <v>20.399999999999999</v>
      </c>
      <c r="M54" s="203">
        <v>0</v>
      </c>
      <c r="N54" s="203">
        <v>28.99</v>
      </c>
      <c r="O54" s="203">
        <v>24.34</v>
      </c>
      <c r="P54" s="203">
        <v>66.55</v>
      </c>
      <c r="Q54" s="203">
        <v>3.04</v>
      </c>
      <c r="R54" s="203">
        <v>5.51</v>
      </c>
      <c r="S54" s="203">
        <v>6.45</v>
      </c>
      <c r="T54" s="203">
        <v>0</v>
      </c>
      <c r="U54" s="203">
        <v>318.14999999999998</v>
      </c>
      <c r="V54" s="203">
        <v>2.79</v>
      </c>
      <c r="W54" s="203">
        <v>11.11</v>
      </c>
      <c r="X54" s="203">
        <v>36.21</v>
      </c>
      <c r="Y54" s="203">
        <v>0</v>
      </c>
      <c r="Z54">
        <v>0</v>
      </c>
      <c r="AA54" s="203">
        <v>0</v>
      </c>
      <c r="AB54" s="203">
        <v>-0.11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48.37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32.35</v>
      </c>
      <c r="AQ54" s="203">
        <v>11.54</v>
      </c>
      <c r="AR54" s="203">
        <v>20.99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87.48</v>
      </c>
      <c r="L55" s="203">
        <v>20.399999999999999</v>
      </c>
      <c r="M55" s="203">
        <v>0</v>
      </c>
      <c r="N55" s="203">
        <v>28.99</v>
      </c>
      <c r="O55" s="203">
        <v>24.34</v>
      </c>
      <c r="P55" s="203">
        <v>66.55</v>
      </c>
      <c r="Q55" s="203">
        <v>3.04</v>
      </c>
      <c r="R55" s="203">
        <v>5.51</v>
      </c>
      <c r="S55" s="203">
        <v>6.45</v>
      </c>
      <c r="T55" s="203">
        <v>0</v>
      </c>
      <c r="U55" s="203">
        <v>318.14999999999998</v>
      </c>
      <c r="V55" s="203">
        <v>2.79</v>
      </c>
      <c r="W55" s="203">
        <v>11.11</v>
      </c>
      <c r="X55" s="203">
        <v>36.21</v>
      </c>
      <c r="Y55" s="203">
        <v>0</v>
      </c>
      <c r="Z55">
        <v>0</v>
      </c>
      <c r="AA55" s="203">
        <v>0</v>
      </c>
      <c r="AB55" s="203">
        <v>-0.06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48.37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32.35</v>
      </c>
      <c r="AQ55" s="203">
        <v>11.54</v>
      </c>
      <c r="AR55" s="203">
        <v>20.99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87.48</v>
      </c>
      <c r="L56" s="203">
        <v>20.399999999999999</v>
      </c>
      <c r="M56" s="203">
        <v>0</v>
      </c>
      <c r="N56" s="203">
        <v>28.99</v>
      </c>
      <c r="O56" s="203">
        <v>24.34</v>
      </c>
      <c r="P56" s="203">
        <v>66.55</v>
      </c>
      <c r="Q56" s="203">
        <v>3.04</v>
      </c>
      <c r="R56" s="203">
        <v>5.51</v>
      </c>
      <c r="S56" s="203">
        <v>6.45</v>
      </c>
      <c r="T56" s="203">
        <v>0</v>
      </c>
      <c r="U56" s="203">
        <v>318.14999999999998</v>
      </c>
      <c r="V56" s="203">
        <v>2.79</v>
      </c>
      <c r="W56" s="203">
        <v>11.11</v>
      </c>
      <c r="X56" s="203">
        <v>36.21</v>
      </c>
      <c r="Y56" s="203">
        <v>0</v>
      </c>
      <c r="Z56">
        <v>0</v>
      </c>
      <c r="AA56" s="203">
        <v>0</v>
      </c>
      <c r="AB56" s="203">
        <v>-0.06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48.37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32.35</v>
      </c>
      <c r="AQ56" s="203">
        <v>11.54</v>
      </c>
      <c r="AR56" s="203">
        <v>20.99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87.48</v>
      </c>
      <c r="L57" s="203">
        <v>20.399999999999999</v>
      </c>
      <c r="M57" s="203">
        <v>0</v>
      </c>
      <c r="N57" s="203">
        <v>28.99</v>
      </c>
      <c r="O57" s="203">
        <v>24.34</v>
      </c>
      <c r="P57" s="203">
        <v>66.55</v>
      </c>
      <c r="Q57" s="203">
        <v>3.04</v>
      </c>
      <c r="R57" s="203">
        <v>5.51</v>
      </c>
      <c r="S57" s="203">
        <v>6.45</v>
      </c>
      <c r="T57" s="203">
        <v>0</v>
      </c>
      <c r="U57" s="203">
        <v>318.14999999999998</v>
      </c>
      <c r="V57" s="203">
        <v>2.79</v>
      </c>
      <c r="W57" s="203">
        <v>4.8099999999999996</v>
      </c>
      <c r="X57" s="203">
        <v>36.21</v>
      </c>
      <c r="Y57" s="203">
        <v>0</v>
      </c>
      <c r="Z57">
        <v>0</v>
      </c>
      <c r="AA57" s="203">
        <v>0</v>
      </c>
      <c r="AB57" s="203">
        <v>-0.06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48.37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32.35</v>
      </c>
      <c r="AQ57" s="203">
        <v>11.54</v>
      </c>
      <c r="AR57" s="203">
        <v>20.99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87.48</v>
      </c>
      <c r="L58" s="203">
        <v>20.399999999999999</v>
      </c>
      <c r="M58" s="203">
        <v>0</v>
      </c>
      <c r="N58" s="203">
        <v>28.99</v>
      </c>
      <c r="O58" s="203">
        <v>24.34</v>
      </c>
      <c r="P58" s="203">
        <v>66.55</v>
      </c>
      <c r="Q58" s="203">
        <v>3.04</v>
      </c>
      <c r="R58" s="203">
        <v>5.51</v>
      </c>
      <c r="S58" s="203">
        <v>6.45</v>
      </c>
      <c r="T58" s="203">
        <v>0</v>
      </c>
      <c r="U58" s="203">
        <v>318.14999999999998</v>
      </c>
      <c r="V58" s="203">
        <v>2.79</v>
      </c>
      <c r="W58" s="203">
        <v>4.8099999999999996</v>
      </c>
      <c r="X58" s="203">
        <v>36.21</v>
      </c>
      <c r="Y58" s="203">
        <v>0</v>
      </c>
      <c r="Z58">
        <v>0</v>
      </c>
      <c r="AA58" s="203">
        <v>0</v>
      </c>
      <c r="AB58" s="203">
        <v>-0.06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48.37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32.35</v>
      </c>
      <c r="AQ58" s="203">
        <v>11.54</v>
      </c>
      <c r="AR58" s="203">
        <v>20.99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87.48</v>
      </c>
      <c r="L59" s="203">
        <v>20.399999999999999</v>
      </c>
      <c r="M59" s="203">
        <v>0</v>
      </c>
      <c r="N59" s="203">
        <v>28.99</v>
      </c>
      <c r="O59" s="203">
        <v>24.34</v>
      </c>
      <c r="P59" s="203">
        <v>63.6</v>
      </c>
      <c r="Q59" s="203">
        <v>3.04</v>
      </c>
      <c r="R59" s="203">
        <v>5.51</v>
      </c>
      <c r="S59" s="203">
        <v>6.45</v>
      </c>
      <c r="T59" s="203">
        <v>0</v>
      </c>
      <c r="U59" s="203">
        <v>318.14999999999998</v>
      </c>
      <c r="V59" s="203">
        <v>2.79</v>
      </c>
      <c r="W59" s="203">
        <v>4.8099999999999996</v>
      </c>
      <c r="X59" s="203">
        <v>36.21</v>
      </c>
      <c r="Y59" s="203">
        <v>0</v>
      </c>
      <c r="Z59">
        <v>0</v>
      </c>
      <c r="AA59" s="203">
        <v>0</v>
      </c>
      <c r="AB59" s="203">
        <v>-0.06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48.37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32.35</v>
      </c>
      <c r="AQ59" s="203">
        <v>11.54</v>
      </c>
      <c r="AR59" s="203">
        <v>20.99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87.48</v>
      </c>
      <c r="L60" s="203">
        <v>20.399999999999999</v>
      </c>
      <c r="M60" s="203">
        <v>0</v>
      </c>
      <c r="N60" s="203">
        <v>28.99</v>
      </c>
      <c r="O60" s="203">
        <v>24.34</v>
      </c>
      <c r="P60" s="203">
        <v>63.6</v>
      </c>
      <c r="Q60" s="203">
        <v>3.04</v>
      </c>
      <c r="R60" s="203">
        <v>5.51</v>
      </c>
      <c r="S60" s="203">
        <v>6.45</v>
      </c>
      <c r="T60" s="203">
        <v>0</v>
      </c>
      <c r="U60" s="203">
        <v>318.14999999999998</v>
      </c>
      <c r="V60" s="203">
        <v>2.79</v>
      </c>
      <c r="W60" s="203">
        <v>4.8099999999999996</v>
      </c>
      <c r="X60" s="203">
        <v>36.21</v>
      </c>
      <c r="Y60" s="203">
        <v>0</v>
      </c>
      <c r="Z60">
        <v>0</v>
      </c>
      <c r="AA60" s="203">
        <v>0</v>
      </c>
      <c r="AB60" s="203">
        <v>-0.06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48.37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32.35</v>
      </c>
      <c r="AQ60" s="203">
        <v>11.54</v>
      </c>
      <c r="AR60" s="203">
        <v>20.99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87.48</v>
      </c>
      <c r="L61" s="203">
        <v>20.399999999999999</v>
      </c>
      <c r="M61" s="203">
        <v>0</v>
      </c>
      <c r="N61" s="203">
        <v>28.99</v>
      </c>
      <c r="O61" s="203">
        <v>24.34</v>
      </c>
      <c r="P61" s="203">
        <v>63.6</v>
      </c>
      <c r="Q61" s="203">
        <v>3.04</v>
      </c>
      <c r="R61" s="203">
        <v>5.51</v>
      </c>
      <c r="S61" s="203">
        <v>6.45</v>
      </c>
      <c r="T61" s="203">
        <v>0</v>
      </c>
      <c r="U61" s="203">
        <v>318.14999999999998</v>
      </c>
      <c r="V61" s="203">
        <v>2.79</v>
      </c>
      <c r="W61" s="203">
        <v>4.8099999999999996</v>
      </c>
      <c r="X61" s="203">
        <v>36.21</v>
      </c>
      <c r="Y61" s="203">
        <v>0</v>
      </c>
      <c r="Z61">
        <v>0</v>
      </c>
      <c r="AA61" s="203">
        <v>0</v>
      </c>
      <c r="AB61" s="203">
        <v>-0.06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48.37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32.35</v>
      </c>
      <c r="AQ61" s="203">
        <v>11.53</v>
      </c>
      <c r="AR61" s="203">
        <v>20.99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87.48</v>
      </c>
      <c r="L62" s="203">
        <v>20.399999999999999</v>
      </c>
      <c r="M62" s="203">
        <v>0</v>
      </c>
      <c r="N62" s="203">
        <v>28.99</v>
      </c>
      <c r="O62" s="203">
        <v>24.34</v>
      </c>
      <c r="P62" s="203">
        <v>63.6</v>
      </c>
      <c r="Q62" s="203">
        <v>3.04</v>
      </c>
      <c r="R62" s="203">
        <v>5.51</v>
      </c>
      <c r="S62" s="203">
        <v>6.45</v>
      </c>
      <c r="T62" s="203">
        <v>0</v>
      </c>
      <c r="U62" s="203">
        <v>318.14999999999998</v>
      </c>
      <c r="V62" s="203">
        <v>2.79</v>
      </c>
      <c r="W62" s="203">
        <v>4.8099999999999996</v>
      </c>
      <c r="X62" s="203">
        <v>36.21</v>
      </c>
      <c r="Y62" s="203">
        <v>0</v>
      </c>
      <c r="Z62">
        <v>0</v>
      </c>
      <c r="AA62" s="203">
        <v>0</v>
      </c>
      <c r="AB62" s="203">
        <v>-0.06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48.37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32.35</v>
      </c>
      <c r="AQ62" s="203">
        <v>11.53</v>
      </c>
      <c r="AR62" s="203">
        <v>20.99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87.48</v>
      </c>
      <c r="L63" s="203">
        <v>20.399999999999999</v>
      </c>
      <c r="M63" s="203">
        <v>0</v>
      </c>
      <c r="N63" s="203">
        <v>28.99</v>
      </c>
      <c r="O63" s="203">
        <v>24.34</v>
      </c>
      <c r="P63" s="203">
        <v>63.6</v>
      </c>
      <c r="Q63" s="203">
        <v>3.04</v>
      </c>
      <c r="R63" s="203">
        <v>5.51</v>
      </c>
      <c r="S63" s="203">
        <v>6.45</v>
      </c>
      <c r="T63" s="203">
        <v>0</v>
      </c>
      <c r="U63" s="203">
        <v>318.14999999999998</v>
      </c>
      <c r="V63" s="203">
        <v>2.79</v>
      </c>
      <c r="W63" s="203">
        <v>11.11</v>
      </c>
      <c r="X63" s="203">
        <v>36.21</v>
      </c>
      <c r="Y63" s="203">
        <v>0</v>
      </c>
      <c r="Z63">
        <v>0</v>
      </c>
      <c r="AA63" s="203">
        <v>0</v>
      </c>
      <c r="AB63" s="203">
        <v>-0.06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48.37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32.35</v>
      </c>
      <c r="AQ63" s="203">
        <v>11.53</v>
      </c>
      <c r="AR63" s="203">
        <v>21.14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87.48</v>
      </c>
      <c r="L64" s="203">
        <v>20.399999999999999</v>
      </c>
      <c r="M64" s="203">
        <v>0</v>
      </c>
      <c r="N64" s="203">
        <v>28.99</v>
      </c>
      <c r="O64" s="203">
        <v>24.34</v>
      </c>
      <c r="P64" s="203">
        <v>63.6</v>
      </c>
      <c r="Q64" s="203">
        <v>3.04</v>
      </c>
      <c r="R64" s="203">
        <v>5.51</v>
      </c>
      <c r="S64" s="203">
        <v>6.45</v>
      </c>
      <c r="T64" s="203">
        <v>0</v>
      </c>
      <c r="U64" s="203">
        <v>318.14999999999998</v>
      </c>
      <c r="V64" s="203">
        <v>2.79</v>
      </c>
      <c r="W64" s="203">
        <v>11.11</v>
      </c>
      <c r="X64" s="203">
        <v>36.21</v>
      </c>
      <c r="Y64" s="203">
        <v>0</v>
      </c>
      <c r="Z64">
        <v>0</v>
      </c>
      <c r="AA64" s="203">
        <v>0</v>
      </c>
      <c r="AB64" s="203">
        <v>-0.06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48.37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32.35</v>
      </c>
      <c r="AQ64" s="203">
        <v>11.53</v>
      </c>
      <c r="AR64" s="203">
        <v>21.14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87.48</v>
      </c>
      <c r="L65" s="203">
        <v>20.399999999999999</v>
      </c>
      <c r="M65" s="203">
        <v>0</v>
      </c>
      <c r="N65" s="203">
        <v>28.99</v>
      </c>
      <c r="O65" s="203">
        <v>24.34</v>
      </c>
      <c r="P65" s="203">
        <v>63.6</v>
      </c>
      <c r="Q65" s="203">
        <v>3.04</v>
      </c>
      <c r="R65" s="203">
        <v>5.51</v>
      </c>
      <c r="S65" s="203">
        <v>6.45</v>
      </c>
      <c r="T65" s="203">
        <v>0</v>
      </c>
      <c r="U65" s="203">
        <v>318.14999999999998</v>
      </c>
      <c r="V65" s="203">
        <v>4.99</v>
      </c>
      <c r="W65" s="203">
        <v>11.11</v>
      </c>
      <c r="X65" s="203">
        <v>36.21</v>
      </c>
      <c r="Y65" s="203">
        <v>0</v>
      </c>
      <c r="Z65">
        <v>0</v>
      </c>
      <c r="AA65" s="203">
        <v>0</v>
      </c>
      <c r="AB65" s="203">
        <v>-0.06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48.37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32.35</v>
      </c>
      <c r="AQ65" s="203">
        <v>22.02</v>
      </c>
      <c r="AR65" s="203">
        <v>21.14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87.48</v>
      </c>
      <c r="L66" s="203">
        <v>20.399999999999999</v>
      </c>
      <c r="M66" s="203">
        <v>0</v>
      </c>
      <c r="N66" s="203">
        <v>28.99</v>
      </c>
      <c r="O66" s="203">
        <v>24.34</v>
      </c>
      <c r="P66" s="203">
        <v>63.6</v>
      </c>
      <c r="Q66" s="203">
        <v>4.87</v>
      </c>
      <c r="R66" s="203">
        <v>10.35</v>
      </c>
      <c r="S66" s="203">
        <v>6.71</v>
      </c>
      <c r="T66" s="203">
        <v>0</v>
      </c>
      <c r="U66" s="203">
        <v>318.14999999999998</v>
      </c>
      <c r="V66" s="203">
        <v>5.08</v>
      </c>
      <c r="W66" s="203">
        <v>11.11</v>
      </c>
      <c r="X66" s="203">
        <v>36.21</v>
      </c>
      <c r="Y66" s="203">
        <v>0</v>
      </c>
      <c r="Z66">
        <v>0</v>
      </c>
      <c r="AA66" s="203">
        <v>0</v>
      </c>
      <c r="AB66" s="203">
        <v>-0.06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48.37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65.31</v>
      </c>
      <c r="AQ66" s="203">
        <v>22.02</v>
      </c>
      <c r="AR66" s="203">
        <v>21.14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87.48</v>
      </c>
      <c r="L67" s="203">
        <v>20.399999999999999</v>
      </c>
      <c r="M67" s="203">
        <v>0</v>
      </c>
      <c r="N67" s="203">
        <v>28.99</v>
      </c>
      <c r="O67" s="203">
        <v>24.34</v>
      </c>
      <c r="P67" s="203">
        <v>63.6</v>
      </c>
      <c r="Q67" s="203">
        <v>4.87</v>
      </c>
      <c r="R67" s="203">
        <v>10.35</v>
      </c>
      <c r="S67" s="203">
        <v>6.71</v>
      </c>
      <c r="T67" s="203">
        <v>0</v>
      </c>
      <c r="U67" s="203">
        <v>318.14999999999998</v>
      </c>
      <c r="V67" s="203">
        <v>5.08</v>
      </c>
      <c r="W67" s="203">
        <v>11.11</v>
      </c>
      <c r="X67" s="203">
        <v>36.21</v>
      </c>
      <c r="Y67" s="203">
        <v>0</v>
      </c>
      <c r="Z67">
        <v>0</v>
      </c>
      <c r="AA67" s="203">
        <v>0</v>
      </c>
      <c r="AB67" s="203">
        <v>-0.06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48.37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65.31</v>
      </c>
      <c r="AQ67" s="203">
        <v>22.02</v>
      </c>
      <c r="AR67" s="203">
        <v>21.29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87.48</v>
      </c>
      <c r="L68" s="203">
        <v>20.079999999999998</v>
      </c>
      <c r="M68" s="203">
        <v>0</v>
      </c>
      <c r="N68" s="203">
        <v>28.99</v>
      </c>
      <c r="O68" s="203">
        <v>24.34</v>
      </c>
      <c r="P68" s="203">
        <v>63.6</v>
      </c>
      <c r="Q68" s="203">
        <v>4.87</v>
      </c>
      <c r="R68" s="203">
        <v>10.35</v>
      </c>
      <c r="S68" s="203">
        <v>6.71</v>
      </c>
      <c r="T68" s="203">
        <v>0</v>
      </c>
      <c r="U68" s="203">
        <v>318.14999999999998</v>
      </c>
      <c r="V68" s="203">
        <v>5.08</v>
      </c>
      <c r="W68" s="203">
        <v>11.11</v>
      </c>
      <c r="X68" s="203">
        <v>36.21</v>
      </c>
      <c r="Y68" s="203">
        <v>0</v>
      </c>
      <c r="Z68">
        <v>0</v>
      </c>
      <c r="AA68" s="203">
        <v>0</v>
      </c>
      <c r="AB68" s="203">
        <v>-0.06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48.37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65.31</v>
      </c>
      <c r="AQ68" s="203">
        <v>22.02</v>
      </c>
      <c r="AR68" s="203">
        <v>21.29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86.33</v>
      </c>
      <c r="L69" s="203">
        <v>40.29</v>
      </c>
      <c r="M69" s="203">
        <v>0</v>
      </c>
      <c r="N69" s="203">
        <v>28.99</v>
      </c>
      <c r="O69" s="203">
        <v>24.34</v>
      </c>
      <c r="P69" s="203">
        <v>63.6</v>
      </c>
      <c r="Q69" s="203">
        <v>4.87</v>
      </c>
      <c r="R69" s="203">
        <v>10.35</v>
      </c>
      <c r="S69" s="203">
        <v>6.45</v>
      </c>
      <c r="T69" s="203">
        <v>0</v>
      </c>
      <c r="U69" s="203">
        <v>318.14999999999998</v>
      </c>
      <c r="V69" s="203">
        <v>5.08</v>
      </c>
      <c r="W69" s="203">
        <v>11.11</v>
      </c>
      <c r="X69" s="203">
        <v>36.21</v>
      </c>
      <c r="Y69" s="203">
        <v>0</v>
      </c>
      <c r="Z69">
        <v>0</v>
      </c>
      <c r="AA69" s="203">
        <v>0</v>
      </c>
      <c r="AB69" s="203">
        <v>-0.06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48.37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67.260000000000005</v>
      </c>
      <c r="AQ69" s="203">
        <v>22.02</v>
      </c>
      <c r="AR69" s="203">
        <v>21.29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142.18</v>
      </c>
      <c r="L70" s="203">
        <v>40.270000000000003</v>
      </c>
      <c r="M70" s="203">
        <v>0</v>
      </c>
      <c r="N70" s="203">
        <v>28.99</v>
      </c>
      <c r="O70" s="203">
        <v>24.34</v>
      </c>
      <c r="P70" s="203">
        <v>63.6</v>
      </c>
      <c r="Q70" s="203">
        <v>4.87</v>
      </c>
      <c r="R70" s="203">
        <v>10.35</v>
      </c>
      <c r="S70" s="203">
        <v>6.45</v>
      </c>
      <c r="T70" s="203">
        <v>0</v>
      </c>
      <c r="U70" s="203">
        <v>318.14999999999998</v>
      </c>
      <c r="V70" s="203">
        <v>5.08</v>
      </c>
      <c r="W70" s="203">
        <v>11.11</v>
      </c>
      <c r="X70" s="203">
        <v>36.21</v>
      </c>
      <c r="Y70" s="203">
        <v>0</v>
      </c>
      <c r="Z70">
        <v>0</v>
      </c>
      <c r="AA70" s="203">
        <v>0</v>
      </c>
      <c r="AB70" s="203">
        <v>-0.06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67.260000000000005</v>
      </c>
      <c r="AQ70" s="203">
        <v>22.02</v>
      </c>
      <c r="AR70" s="203">
        <v>21.29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125.02</v>
      </c>
      <c r="L71" s="203">
        <v>40.270000000000003</v>
      </c>
      <c r="M71" s="203">
        <v>0</v>
      </c>
      <c r="N71" s="203">
        <v>28.99</v>
      </c>
      <c r="O71" s="203">
        <v>24.34</v>
      </c>
      <c r="P71" s="203">
        <v>63.6</v>
      </c>
      <c r="Q71" s="203">
        <v>4.87</v>
      </c>
      <c r="R71" s="203">
        <v>10.35</v>
      </c>
      <c r="S71" s="203">
        <v>6.45</v>
      </c>
      <c r="T71" s="203">
        <v>0</v>
      </c>
      <c r="U71" s="203">
        <v>318.14999999999998</v>
      </c>
      <c r="V71" s="203">
        <v>5.08</v>
      </c>
      <c r="W71" s="203">
        <v>11.11</v>
      </c>
      <c r="X71" s="203">
        <v>36.21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67.95</v>
      </c>
      <c r="AQ71" s="203">
        <v>22.02</v>
      </c>
      <c r="AR71" s="203">
        <v>20.81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125.02</v>
      </c>
      <c r="L72" s="203">
        <v>40.270000000000003</v>
      </c>
      <c r="M72" s="203">
        <v>0</v>
      </c>
      <c r="N72" s="203">
        <v>28.99</v>
      </c>
      <c r="O72" s="203">
        <v>24.34</v>
      </c>
      <c r="P72" s="203">
        <v>63.6</v>
      </c>
      <c r="Q72" s="203">
        <v>4.87</v>
      </c>
      <c r="R72" s="203">
        <v>10.35</v>
      </c>
      <c r="S72" s="203">
        <v>6.45</v>
      </c>
      <c r="T72" s="203">
        <v>0</v>
      </c>
      <c r="U72" s="203">
        <v>318.14999999999998</v>
      </c>
      <c r="V72" s="203">
        <v>5.08</v>
      </c>
      <c r="W72" s="203">
        <v>11.11</v>
      </c>
      <c r="X72" s="203">
        <v>36.21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67.95</v>
      </c>
      <c r="AQ72" s="203">
        <v>22.02</v>
      </c>
      <c r="AR72" s="203">
        <v>14.83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132.04</v>
      </c>
      <c r="L73" s="203">
        <v>40.270000000000003</v>
      </c>
      <c r="M73" s="203">
        <v>0</v>
      </c>
      <c r="N73" s="203">
        <v>28.99</v>
      </c>
      <c r="O73" s="203">
        <v>24.34</v>
      </c>
      <c r="P73" s="203">
        <v>63.6</v>
      </c>
      <c r="Q73" s="203">
        <v>4.87</v>
      </c>
      <c r="R73" s="203">
        <v>10.35</v>
      </c>
      <c r="S73" s="203">
        <v>6.45</v>
      </c>
      <c r="T73" s="203">
        <v>0</v>
      </c>
      <c r="U73" s="203">
        <v>318.14999999999998</v>
      </c>
      <c r="V73" s="203">
        <v>5.08</v>
      </c>
      <c r="W73" s="203">
        <v>11.11</v>
      </c>
      <c r="X73" s="203">
        <v>36.21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67.95</v>
      </c>
      <c r="AQ73" s="203">
        <v>22.02</v>
      </c>
      <c r="AR73" s="203">
        <v>7.99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119.98</v>
      </c>
      <c r="L74" s="203">
        <v>40.270000000000003</v>
      </c>
      <c r="M74" s="203">
        <v>0</v>
      </c>
      <c r="N74" s="203">
        <v>28.99</v>
      </c>
      <c r="O74" s="203">
        <v>24.34</v>
      </c>
      <c r="P74" s="203">
        <v>63.6</v>
      </c>
      <c r="Q74" s="203">
        <v>4.87</v>
      </c>
      <c r="R74" s="203">
        <v>10.35</v>
      </c>
      <c r="S74" s="203">
        <v>6.45</v>
      </c>
      <c r="T74" s="203">
        <v>0</v>
      </c>
      <c r="U74" s="203">
        <v>318.14999999999998</v>
      </c>
      <c r="V74" s="203">
        <v>5.08</v>
      </c>
      <c r="W74" s="203">
        <v>11.11</v>
      </c>
      <c r="X74" s="203">
        <v>36.21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67.95</v>
      </c>
      <c r="AQ74" s="203">
        <v>22.02</v>
      </c>
      <c r="AR74" s="203">
        <v>3.11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137.72</v>
      </c>
      <c r="L75" s="203">
        <v>41.73</v>
      </c>
      <c r="M75" s="203">
        <v>0</v>
      </c>
      <c r="N75" s="203">
        <v>28.99</v>
      </c>
      <c r="O75" s="203">
        <v>24.34</v>
      </c>
      <c r="P75" s="203">
        <v>65.03</v>
      </c>
      <c r="Q75" s="203">
        <v>4.87</v>
      </c>
      <c r="R75" s="203">
        <v>10.35</v>
      </c>
      <c r="S75" s="203">
        <v>6.45</v>
      </c>
      <c r="T75" s="203">
        <v>0</v>
      </c>
      <c r="U75" s="203">
        <v>318.14999999999998</v>
      </c>
      <c r="V75" s="203">
        <v>5.08</v>
      </c>
      <c r="W75" s="203">
        <v>11.11</v>
      </c>
      <c r="X75" s="203">
        <v>36.21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57.6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67.95</v>
      </c>
      <c r="AQ75" s="203">
        <v>22.02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137.72</v>
      </c>
      <c r="L76" s="203">
        <v>41.73</v>
      </c>
      <c r="M76" s="203">
        <v>0</v>
      </c>
      <c r="N76" s="203">
        <v>28.99</v>
      </c>
      <c r="O76" s="203">
        <v>24.34</v>
      </c>
      <c r="P76" s="203">
        <v>65.03</v>
      </c>
      <c r="Q76" s="203">
        <v>4.87</v>
      </c>
      <c r="R76" s="203">
        <v>10.35</v>
      </c>
      <c r="S76" s="203">
        <v>6.45</v>
      </c>
      <c r="T76" s="203">
        <v>0</v>
      </c>
      <c r="U76" s="203">
        <v>318.14999999999998</v>
      </c>
      <c r="V76" s="203">
        <v>5.08</v>
      </c>
      <c r="W76" s="203">
        <v>11.11</v>
      </c>
      <c r="X76" s="203">
        <v>36.21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57.6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67.95</v>
      </c>
      <c r="AQ76" s="203">
        <v>22.02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137.72</v>
      </c>
      <c r="L77" s="203">
        <v>41.73</v>
      </c>
      <c r="M77" s="203">
        <v>0</v>
      </c>
      <c r="N77" s="203">
        <v>28.99</v>
      </c>
      <c r="O77" s="203">
        <v>24.34</v>
      </c>
      <c r="P77" s="203">
        <v>65.03</v>
      </c>
      <c r="Q77" s="203">
        <v>4.87</v>
      </c>
      <c r="R77" s="203">
        <v>10.35</v>
      </c>
      <c r="S77" s="203">
        <v>6.45</v>
      </c>
      <c r="T77" s="203">
        <v>0</v>
      </c>
      <c r="U77" s="203">
        <v>318.14999999999998</v>
      </c>
      <c r="V77" s="203">
        <v>5.08</v>
      </c>
      <c r="W77" s="203">
        <v>11.11</v>
      </c>
      <c r="X77" s="203">
        <v>36.21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57.6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67.95</v>
      </c>
      <c r="AQ77" s="203">
        <v>22.02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137.72</v>
      </c>
      <c r="L78" s="203">
        <v>41.73</v>
      </c>
      <c r="M78" s="203">
        <v>0</v>
      </c>
      <c r="N78" s="203">
        <v>28.99</v>
      </c>
      <c r="O78" s="203">
        <v>24.34</v>
      </c>
      <c r="P78" s="203">
        <v>65.03</v>
      </c>
      <c r="Q78" s="203">
        <v>4.87</v>
      </c>
      <c r="R78" s="203">
        <v>10.35</v>
      </c>
      <c r="S78" s="203">
        <v>6.45</v>
      </c>
      <c r="T78" s="203">
        <v>0</v>
      </c>
      <c r="U78" s="203">
        <v>318.14999999999998</v>
      </c>
      <c r="V78" s="203">
        <v>5.08</v>
      </c>
      <c r="W78" s="203">
        <v>11.11</v>
      </c>
      <c r="X78" s="203">
        <v>36.21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57.6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67.95</v>
      </c>
      <c r="AQ78" s="203">
        <v>22.02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157.81</v>
      </c>
      <c r="L79" s="203">
        <v>41.73</v>
      </c>
      <c r="M79" s="203">
        <v>0</v>
      </c>
      <c r="N79" s="203">
        <v>28.99</v>
      </c>
      <c r="O79" s="203">
        <v>24.34</v>
      </c>
      <c r="P79" s="203">
        <v>65.03</v>
      </c>
      <c r="Q79" s="203">
        <v>4.87</v>
      </c>
      <c r="R79" s="203">
        <v>10.35</v>
      </c>
      <c r="S79" s="203">
        <v>6.45</v>
      </c>
      <c r="T79" s="203">
        <v>0</v>
      </c>
      <c r="U79" s="203">
        <v>318.14999999999998</v>
      </c>
      <c r="V79" s="203">
        <v>5.08</v>
      </c>
      <c r="W79" s="203">
        <v>11.11</v>
      </c>
      <c r="X79" s="203">
        <v>36.21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57.6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67.95</v>
      </c>
      <c r="AQ79" s="203">
        <v>22.02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157.81</v>
      </c>
      <c r="L80" s="203">
        <v>41.73</v>
      </c>
      <c r="M80" s="203">
        <v>0</v>
      </c>
      <c r="N80" s="203">
        <v>28.99</v>
      </c>
      <c r="O80" s="203">
        <v>24.34</v>
      </c>
      <c r="P80" s="203">
        <v>65.03</v>
      </c>
      <c r="Q80" s="203">
        <v>4.87</v>
      </c>
      <c r="R80" s="203">
        <v>10.35</v>
      </c>
      <c r="S80" s="203">
        <v>6.45</v>
      </c>
      <c r="T80" s="203">
        <v>0</v>
      </c>
      <c r="U80" s="203">
        <v>318.14999999999998</v>
      </c>
      <c r="V80" s="203">
        <v>5.08</v>
      </c>
      <c r="W80" s="203">
        <v>11.11</v>
      </c>
      <c r="X80" s="203">
        <v>36.21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57.6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67.95</v>
      </c>
      <c r="AQ80" s="203">
        <v>22.02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157.81</v>
      </c>
      <c r="L81" s="203">
        <v>41.73</v>
      </c>
      <c r="M81" s="203">
        <v>0</v>
      </c>
      <c r="N81" s="203">
        <v>28.99</v>
      </c>
      <c r="O81" s="203">
        <v>24.34</v>
      </c>
      <c r="P81" s="203">
        <v>63.6</v>
      </c>
      <c r="Q81" s="203">
        <v>5.0199999999999996</v>
      </c>
      <c r="R81" s="203">
        <v>10.35</v>
      </c>
      <c r="S81" s="203">
        <v>6.45</v>
      </c>
      <c r="T81" s="203">
        <v>0</v>
      </c>
      <c r="U81" s="203">
        <v>318.14999999999998</v>
      </c>
      <c r="V81" s="203">
        <v>5.08</v>
      </c>
      <c r="W81" s="203">
        <v>11.11</v>
      </c>
      <c r="X81" s="203">
        <v>36.21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67.95</v>
      </c>
      <c r="AQ81" s="203">
        <v>22.02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157.81</v>
      </c>
      <c r="L82" s="203">
        <v>41.73</v>
      </c>
      <c r="M82" s="203">
        <v>0</v>
      </c>
      <c r="N82" s="203">
        <v>28.99</v>
      </c>
      <c r="O82" s="203">
        <v>24.34</v>
      </c>
      <c r="P82" s="203">
        <v>63.6</v>
      </c>
      <c r="Q82" s="203">
        <v>5.0199999999999996</v>
      </c>
      <c r="R82" s="203">
        <v>10.35</v>
      </c>
      <c r="S82" s="203">
        <v>6.45</v>
      </c>
      <c r="T82" s="203">
        <v>0</v>
      </c>
      <c r="U82" s="203">
        <v>318.14999999999998</v>
      </c>
      <c r="V82" s="203">
        <v>5.08</v>
      </c>
      <c r="W82" s="203">
        <v>11.11</v>
      </c>
      <c r="X82" s="203">
        <v>36.21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67.95</v>
      </c>
      <c r="AQ82" s="203">
        <v>22.02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123.91</v>
      </c>
      <c r="L83" s="203">
        <v>41.73</v>
      </c>
      <c r="M83" s="203">
        <v>0</v>
      </c>
      <c r="N83" s="203">
        <v>28.99</v>
      </c>
      <c r="O83" s="203">
        <v>24.34</v>
      </c>
      <c r="P83" s="203">
        <v>63.6</v>
      </c>
      <c r="Q83" s="203">
        <v>5.0199999999999996</v>
      </c>
      <c r="R83" s="203">
        <v>10.35</v>
      </c>
      <c r="S83" s="203">
        <v>6.45</v>
      </c>
      <c r="T83" s="203">
        <v>0</v>
      </c>
      <c r="U83" s="203">
        <v>318.14999999999998</v>
      </c>
      <c r="V83" s="203">
        <v>5.08</v>
      </c>
      <c r="W83" s="203">
        <v>11.11</v>
      </c>
      <c r="X83" s="203">
        <v>36.21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67.95</v>
      </c>
      <c r="AQ83" s="203">
        <v>22.02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108.49</v>
      </c>
      <c r="L84" s="203">
        <v>43.41</v>
      </c>
      <c r="M84" s="203">
        <v>0</v>
      </c>
      <c r="N84" s="203">
        <v>28.99</v>
      </c>
      <c r="O84" s="203">
        <v>24.34</v>
      </c>
      <c r="P84" s="203">
        <v>63.6</v>
      </c>
      <c r="Q84" s="203">
        <v>5.0199999999999996</v>
      </c>
      <c r="R84" s="203">
        <v>10.35</v>
      </c>
      <c r="S84" s="203">
        <v>6.45</v>
      </c>
      <c r="T84" s="203">
        <v>0</v>
      </c>
      <c r="U84" s="203">
        <v>318.14999999999998</v>
      </c>
      <c r="V84" s="203">
        <v>5.08</v>
      </c>
      <c r="W84" s="203">
        <v>11.11</v>
      </c>
      <c r="X84" s="203">
        <v>36.21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67.95</v>
      </c>
      <c r="AQ84" s="203">
        <v>22.02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103.66</v>
      </c>
      <c r="L85" s="203">
        <v>43.41</v>
      </c>
      <c r="M85" s="203">
        <v>0</v>
      </c>
      <c r="N85" s="203">
        <v>28.99</v>
      </c>
      <c r="O85" s="203">
        <v>24.34</v>
      </c>
      <c r="P85" s="203">
        <v>66.540000000000006</v>
      </c>
      <c r="Q85" s="203">
        <v>5.0199999999999996</v>
      </c>
      <c r="R85" s="203">
        <v>10.35</v>
      </c>
      <c r="S85" s="203">
        <v>6.45</v>
      </c>
      <c r="T85" s="203">
        <v>0</v>
      </c>
      <c r="U85" s="203">
        <v>318.14999999999998</v>
      </c>
      <c r="V85" s="203">
        <v>5.08</v>
      </c>
      <c r="W85" s="203">
        <v>11.11</v>
      </c>
      <c r="X85" s="203">
        <v>36.21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67.95</v>
      </c>
      <c r="AQ85" s="203">
        <v>22.02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87.48</v>
      </c>
      <c r="L86" s="203">
        <v>43.41</v>
      </c>
      <c r="M86" s="203">
        <v>0</v>
      </c>
      <c r="N86" s="203">
        <v>28.99</v>
      </c>
      <c r="O86" s="203">
        <v>24.34</v>
      </c>
      <c r="P86" s="203">
        <v>66.55</v>
      </c>
      <c r="Q86" s="203">
        <v>5.0199999999999996</v>
      </c>
      <c r="R86" s="203">
        <v>10.35</v>
      </c>
      <c r="S86" s="203">
        <v>6.45</v>
      </c>
      <c r="T86" s="203">
        <v>0</v>
      </c>
      <c r="U86" s="203">
        <v>318.14999999999998</v>
      </c>
      <c r="V86" s="203">
        <v>5.08</v>
      </c>
      <c r="W86" s="203">
        <v>11.11</v>
      </c>
      <c r="X86" s="203">
        <v>36.21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67.95</v>
      </c>
      <c r="AQ86" s="203">
        <v>22.02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87.48</v>
      </c>
      <c r="L87" s="203">
        <v>20.260000000000002</v>
      </c>
      <c r="M87" s="203">
        <v>0</v>
      </c>
      <c r="N87" s="203">
        <v>28.99</v>
      </c>
      <c r="O87" s="203">
        <v>24.34</v>
      </c>
      <c r="P87" s="203">
        <v>65.09</v>
      </c>
      <c r="Q87" s="203">
        <v>3.76</v>
      </c>
      <c r="R87" s="203">
        <v>5.77</v>
      </c>
      <c r="S87" s="203">
        <v>6.24</v>
      </c>
      <c r="T87" s="203">
        <v>0</v>
      </c>
      <c r="U87" s="203">
        <v>318.14999999999998</v>
      </c>
      <c r="V87" s="203">
        <v>5.08</v>
      </c>
      <c r="W87" s="203">
        <v>11.11</v>
      </c>
      <c r="X87" s="203">
        <v>36.21</v>
      </c>
      <c r="Y87" s="203">
        <v>0</v>
      </c>
      <c r="Z87">
        <v>0</v>
      </c>
      <c r="AA87" s="203">
        <v>0</v>
      </c>
      <c r="AB87" s="203">
        <v>-0.06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45.18</v>
      </c>
      <c r="AQ87" s="203">
        <v>22.02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87.48</v>
      </c>
      <c r="L88" s="203">
        <v>20.27</v>
      </c>
      <c r="M88" s="203">
        <v>0</v>
      </c>
      <c r="N88" s="203">
        <v>28.99</v>
      </c>
      <c r="O88" s="203">
        <v>24.34</v>
      </c>
      <c r="P88" s="203">
        <v>65.09</v>
      </c>
      <c r="Q88" s="203">
        <v>2.88</v>
      </c>
      <c r="R88" s="203">
        <v>5.77</v>
      </c>
      <c r="S88" s="203">
        <v>6.24</v>
      </c>
      <c r="T88" s="203">
        <v>0</v>
      </c>
      <c r="U88" s="203">
        <v>318.14999999999998</v>
      </c>
      <c r="V88" s="203">
        <v>5.07</v>
      </c>
      <c r="W88" s="203">
        <v>11.11</v>
      </c>
      <c r="X88" s="203">
        <v>36.21</v>
      </c>
      <c r="Y88" s="203">
        <v>0</v>
      </c>
      <c r="Z88">
        <v>0</v>
      </c>
      <c r="AA88" s="203">
        <v>0</v>
      </c>
      <c r="AB88" s="203">
        <v>-0.06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45.18</v>
      </c>
      <c r="AQ88" s="203">
        <v>22.02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90.22</v>
      </c>
      <c r="L89" s="203">
        <v>20.27</v>
      </c>
      <c r="M89" s="203">
        <v>0</v>
      </c>
      <c r="N89" s="203">
        <v>28.99</v>
      </c>
      <c r="O89" s="203">
        <v>24.34</v>
      </c>
      <c r="P89" s="203">
        <v>65.09</v>
      </c>
      <c r="Q89" s="203">
        <v>2.88</v>
      </c>
      <c r="R89" s="203">
        <v>5.77</v>
      </c>
      <c r="S89" s="203">
        <v>6.24</v>
      </c>
      <c r="T89" s="203">
        <v>0</v>
      </c>
      <c r="U89" s="203">
        <v>318.14999999999998</v>
      </c>
      <c r="V89" s="203">
        <v>5.07</v>
      </c>
      <c r="W89" s="203">
        <v>11.11</v>
      </c>
      <c r="X89" s="203">
        <v>36.21</v>
      </c>
      <c r="Y89" s="203">
        <v>0</v>
      </c>
      <c r="Z89">
        <v>0</v>
      </c>
      <c r="AA89" s="203">
        <v>0</v>
      </c>
      <c r="AB89" s="203">
        <v>-0.06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45.18</v>
      </c>
      <c r="AQ89" s="203">
        <v>22.02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87.48</v>
      </c>
      <c r="L90" s="203">
        <v>20.27</v>
      </c>
      <c r="M90" s="203">
        <v>0</v>
      </c>
      <c r="N90" s="203">
        <v>28.99</v>
      </c>
      <c r="O90" s="203">
        <v>24.34</v>
      </c>
      <c r="P90" s="203">
        <v>65.09</v>
      </c>
      <c r="Q90" s="203">
        <v>2.88</v>
      </c>
      <c r="R90" s="203">
        <v>5.77</v>
      </c>
      <c r="S90" s="203">
        <v>6.24</v>
      </c>
      <c r="T90" s="203">
        <v>0</v>
      </c>
      <c r="U90" s="203">
        <v>318.14999999999998</v>
      </c>
      <c r="V90" s="203">
        <v>5.07</v>
      </c>
      <c r="W90" s="203">
        <v>11.11</v>
      </c>
      <c r="X90" s="203">
        <v>36.21</v>
      </c>
      <c r="Y90" s="203">
        <v>0</v>
      </c>
      <c r="Z90">
        <v>0</v>
      </c>
      <c r="AA90" s="203">
        <v>0</v>
      </c>
      <c r="AB90" s="203">
        <v>-0.06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32.68</v>
      </c>
      <c r="AQ90" s="203">
        <v>22.02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87.48</v>
      </c>
      <c r="L91" s="203">
        <v>20.27</v>
      </c>
      <c r="M91" s="203">
        <v>0</v>
      </c>
      <c r="N91" s="203">
        <v>28.99</v>
      </c>
      <c r="O91" s="203">
        <v>24.34</v>
      </c>
      <c r="P91" s="203">
        <v>66.540000000000006</v>
      </c>
      <c r="Q91" s="203">
        <v>2.88</v>
      </c>
      <c r="R91" s="203">
        <v>5.77</v>
      </c>
      <c r="S91" s="203">
        <v>6.24</v>
      </c>
      <c r="T91" s="203">
        <v>0</v>
      </c>
      <c r="U91" s="203">
        <v>318.14999999999998</v>
      </c>
      <c r="V91" s="203">
        <v>5.07</v>
      </c>
      <c r="W91" s="203">
        <v>11.11</v>
      </c>
      <c r="X91" s="203">
        <v>36.21</v>
      </c>
      <c r="Y91" s="203">
        <v>0</v>
      </c>
      <c r="Z91">
        <v>0</v>
      </c>
      <c r="AA91" s="203">
        <v>0</v>
      </c>
      <c r="AB91" s="203">
        <v>-0.06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48.37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32.68</v>
      </c>
      <c r="AQ91" s="203">
        <v>22.02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87.48</v>
      </c>
      <c r="L92" s="203">
        <v>20.27</v>
      </c>
      <c r="M92" s="203">
        <v>0</v>
      </c>
      <c r="N92" s="203">
        <v>28.99</v>
      </c>
      <c r="O92" s="203">
        <v>24.34</v>
      </c>
      <c r="P92" s="203">
        <v>66.55</v>
      </c>
      <c r="Q92" s="203">
        <v>2.88</v>
      </c>
      <c r="R92" s="203">
        <v>5.77</v>
      </c>
      <c r="S92" s="203">
        <v>6.24</v>
      </c>
      <c r="T92" s="203">
        <v>0</v>
      </c>
      <c r="U92" s="203">
        <v>318.14999999999998</v>
      </c>
      <c r="V92" s="203">
        <v>5.07</v>
      </c>
      <c r="W92" s="203">
        <v>11.11</v>
      </c>
      <c r="X92" s="203">
        <v>36.21</v>
      </c>
      <c r="Y92" s="203">
        <v>0</v>
      </c>
      <c r="Z92">
        <v>0</v>
      </c>
      <c r="AA92" s="203">
        <v>0</v>
      </c>
      <c r="AB92" s="203">
        <v>-0.06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48.37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32.68</v>
      </c>
      <c r="AQ92" s="203">
        <v>22.02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87.48</v>
      </c>
      <c r="L93" s="203">
        <v>20.27</v>
      </c>
      <c r="M93" s="203">
        <v>0</v>
      </c>
      <c r="N93" s="203">
        <v>28.99</v>
      </c>
      <c r="O93" s="203">
        <v>24.34</v>
      </c>
      <c r="P93" s="203">
        <v>66.55</v>
      </c>
      <c r="Q93" s="203">
        <v>2.88</v>
      </c>
      <c r="R93" s="203">
        <v>5.77</v>
      </c>
      <c r="S93" s="203">
        <v>6.24</v>
      </c>
      <c r="T93" s="203">
        <v>0</v>
      </c>
      <c r="U93" s="203">
        <v>299.14999999999998</v>
      </c>
      <c r="V93" s="203">
        <v>5.07</v>
      </c>
      <c r="W93" s="203">
        <v>11.11</v>
      </c>
      <c r="X93" s="203">
        <v>36.21</v>
      </c>
      <c r="Y93" s="203">
        <v>0</v>
      </c>
      <c r="Z93">
        <v>0</v>
      </c>
      <c r="AA93" s="203">
        <v>0</v>
      </c>
      <c r="AB93" s="203">
        <v>-0.06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48.37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32.68</v>
      </c>
      <c r="AQ93" s="203">
        <v>22.02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87.48</v>
      </c>
      <c r="L94" s="203">
        <v>20.27</v>
      </c>
      <c r="M94" s="203">
        <v>0</v>
      </c>
      <c r="N94" s="203">
        <v>28.99</v>
      </c>
      <c r="O94" s="203">
        <v>24.34</v>
      </c>
      <c r="P94" s="203">
        <v>66.55</v>
      </c>
      <c r="Q94" s="203">
        <v>2.88</v>
      </c>
      <c r="R94" s="203">
        <v>5.77</v>
      </c>
      <c r="S94" s="203">
        <v>6.24</v>
      </c>
      <c r="T94" s="203">
        <v>0</v>
      </c>
      <c r="U94" s="203">
        <v>277.77999999999997</v>
      </c>
      <c r="V94" s="203">
        <v>5.07</v>
      </c>
      <c r="W94" s="203">
        <v>11.11</v>
      </c>
      <c r="X94" s="203">
        <v>36.21</v>
      </c>
      <c r="Y94" s="203">
        <v>0</v>
      </c>
      <c r="Z94">
        <v>0</v>
      </c>
      <c r="AA94" s="203">
        <v>0</v>
      </c>
      <c r="AB94" s="203">
        <v>-0.06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48.37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32.68</v>
      </c>
      <c r="AQ94" s="203">
        <v>22.02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87.48</v>
      </c>
      <c r="L95" s="203">
        <v>20.27</v>
      </c>
      <c r="M95" s="203">
        <v>0</v>
      </c>
      <c r="N95" s="203">
        <v>28.99</v>
      </c>
      <c r="O95" s="203">
        <v>24.34</v>
      </c>
      <c r="P95" s="203">
        <v>66.55</v>
      </c>
      <c r="Q95" s="203">
        <v>5.0199999999999996</v>
      </c>
      <c r="R95" s="203">
        <v>10.35</v>
      </c>
      <c r="S95" s="203">
        <v>6.24</v>
      </c>
      <c r="T95" s="203">
        <v>0</v>
      </c>
      <c r="U95" s="203">
        <v>256.41000000000003</v>
      </c>
      <c r="V95" s="203">
        <v>5.07</v>
      </c>
      <c r="W95" s="203">
        <v>11.11</v>
      </c>
      <c r="X95" s="203">
        <v>36.21</v>
      </c>
      <c r="Y95" s="203">
        <v>0</v>
      </c>
      <c r="Z95">
        <v>0</v>
      </c>
      <c r="AA95" s="203">
        <v>0</v>
      </c>
      <c r="AB95" s="203">
        <v>-0.06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48.37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32.68</v>
      </c>
      <c r="AQ95" s="203">
        <v>22.02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87.48</v>
      </c>
      <c r="L96" s="203">
        <v>20.27</v>
      </c>
      <c r="M96" s="203">
        <v>0</v>
      </c>
      <c r="N96" s="203">
        <v>28.99</v>
      </c>
      <c r="O96" s="203">
        <v>24.34</v>
      </c>
      <c r="P96" s="203">
        <v>66.55</v>
      </c>
      <c r="Q96" s="203">
        <v>5.0199999999999996</v>
      </c>
      <c r="R96" s="203">
        <v>10.35</v>
      </c>
      <c r="S96" s="203">
        <v>6.24</v>
      </c>
      <c r="T96" s="203">
        <v>0</v>
      </c>
      <c r="U96" s="203">
        <v>256.41000000000003</v>
      </c>
      <c r="V96" s="203">
        <v>5.07</v>
      </c>
      <c r="W96" s="203">
        <v>11.11</v>
      </c>
      <c r="X96" s="203">
        <v>36.21</v>
      </c>
      <c r="Y96" s="203">
        <v>0</v>
      </c>
      <c r="Z96">
        <v>0</v>
      </c>
      <c r="AA96" s="203">
        <v>0</v>
      </c>
      <c r="AB96" s="203">
        <v>-0.06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48.37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32.68</v>
      </c>
      <c r="AQ96" s="203">
        <v>22.02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87.48</v>
      </c>
      <c r="L97" s="203">
        <v>20.27</v>
      </c>
      <c r="M97" s="203">
        <v>0</v>
      </c>
      <c r="N97" s="203">
        <v>28.99</v>
      </c>
      <c r="O97" s="203">
        <v>24.34</v>
      </c>
      <c r="P97" s="203">
        <v>66.55</v>
      </c>
      <c r="Q97" s="203">
        <v>5.0199999999999996</v>
      </c>
      <c r="R97" s="203">
        <v>10.35</v>
      </c>
      <c r="S97" s="203">
        <v>6.24</v>
      </c>
      <c r="T97" s="203">
        <v>0</v>
      </c>
      <c r="U97" s="203">
        <v>256.41000000000003</v>
      </c>
      <c r="V97" s="203">
        <v>5.07</v>
      </c>
      <c r="W97" s="203">
        <v>11.11</v>
      </c>
      <c r="X97" s="203">
        <v>36.21</v>
      </c>
      <c r="Y97" s="203">
        <v>0</v>
      </c>
      <c r="Z97">
        <v>0</v>
      </c>
      <c r="AA97" s="203">
        <v>0</v>
      </c>
      <c r="AB97" s="203">
        <v>-0.06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48.37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57.38</v>
      </c>
      <c r="AQ97" s="203">
        <v>22.02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87.48</v>
      </c>
      <c r="L98" s="203">
        <v>20.27</v>
      </c>
      <c r="M98" s="203">
        <v>0</v>
      </c>
      <c r="N98" s="203">
        <v>28.99</v>
      </c>
      <c r="O98" s="203">
        <v>24.34</v>
      </c>
      <c r="P98" s="203">
        <v>66.55</v>
      </c>
      <c r="Q98" s="203">
        <v>5.0199999999999996</v>
      </c>
      <c r="R98" s="203">
        <v>10.35</v>
      </c>
      <c r="S98" s="203">
        <v>6.24</v>
      </c>
      <c r="T98" s="203">
        <v>0</v>
      </c>
      <c r="U98" s="203">
        <v>256.41000000000003</v>
      </c>
      <c r="V98" s="203">
        <v>5.07</v>
      </c>
      <c r="W98" s="203">
        <v>11.11</v>
      </c>
      <c r="X98" s="203">
        <v>36.21</v>
      </c>
      <c r="Y98" s="203">
        <v>0</v>
      </c>
      <c r="Z98">
        <v>0</v>
      </c>
      <c r="AA98" s="203">
        <v>0</v>
      </c>
      <c r="AB98" s="203">
        <v>-0.06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48.37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57.38</v>
      </c>
      <c r="AQ98" s="203">
        <v>22.02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2.5539674999999953</v>
      </c>
      <c r="L99">
        <f t="shared" si="0"/>
        <v>0.66441000000000039</v>
      </c>
      <c r="M99">
        <f t="shared" si="0"/>
        <v>0</v>
      </c>
      <c r="N99">
        <f t="shared" si="0"/>
        <v>0.69575999999999871</v>
      </c>
      <c r="O99">
        <f t="shared" si="0"/>
        <v>0.5490699999999995</v>
      </c>
      <c r="P99">
        <f t="shared" si="0"/>
        <v>1.5787050000000022</v>
      </c>
      <c r="Q99">
        <f t="shared" si="0"/>
        <v>8.9347499999999969E-2</v>
      </c>
      <c r="R99">
        <f t="shared" si="0"/>
        <v>0.1773125000000001</v>
      </c>
      <c r="S99">
        <f t="shared" si="0"/>
        <v>0.12909249999999994</v>
      </c>
      <c r="T99">
        <f t="shared" si="0"/>
        <v>0</v>
      </c>
      <c r="U99">
        <f t="shared" si="0"/>
        <v>7.559017500000011</v>
      </c>
      <c r="V99">
        <f t="shared" si="0"/>
        <v>0.10985249999999995</v>
      </c>
      <c r="W99">
        <f t="shared" si="0"/>
        <v>0.24415500000000012</v>
      </c>
      <c r="X99">
        <f t="shared" si="0"/>
        <v>0.86899500000000074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-1.2499999999999989E-3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1.1961799999999987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1.1634399999999998</v>
      </c>
      <c r="AQ99">
        <f t="shared" si="0"/>
        <v>0.46818749999999959</v>
      </c>
      <c r="AR99">
        <f t="shared" si="0"/>
        <v>0.20706749999999996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4.8099999999999996</v>
      </c>
      <c r="L3" s="203">
        <v>203.79</v>
      </c>
      <c r="M3" s="203">
        <v>27.14</v>
      </c>
      <c r="N3" s="203">
        <v>35.03</v>
      </c>
      <c r="O3" s="203">
        <v>0</v>
      </c>
      <c r="P3" s="203">
        <v>41.2</v>
      </c>
      <c r="Q3" s="203">
        <v>4.1399999999999997</v>
      </c>
      <c r="R3" s="203">
        <v>7.07</v>
      </c>
      <c r="S3" s="203">
        <v>0</v>
      </c>
      <c r="T3" s="203">
        <v>0</v>
      </c>
      <c r="U3" s="203">
        <v>24.71</v>
      </c>
      <c r="V3" s="203">
        <v>6.13</v>
      </c>
      <c r="W3" s="203">
        <v>13.43</v>
      </c>
      <c r="X3" s="203">
        <v>43.74</v>
      </c>
      <c r="Y3" s="203">
        <v>0</v>
      </c>
      <c r="Z3">
        <v>0</v>
      </c>
      <c r="AA3" s="203">
        <v>0</v>
      </c>
      <c r="AB3" s="203">
        <v>-7.0000000000000007E-2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58.45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74.680000000000007</v>
      </c>
      <c r="AQ3" s="203">
        <v>26.6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4.8099999999999996</v>
      </c>
      <c r="L4" s="203">
        <v>203.79</v>
      </c>
      <c r="M4" s="203">
        <v>27.14</v>
      </c>
      <c r="N4" s="203">
        <v>35.03</v>
      </c>
      <c r="O4" s="203">
        <v>0</v>
      </c>
      <c r="P4" s="203">
        <v>41.2</v>
      </c>
      <c r="Q4" s="203">
        <v>4.1399999999999997</v>
      </c>
      <c r="R4" s="203">
        <v>7.07</v>
      </c>
      <c r="S4" s="203">
        <v>0</v>
      </c>
      <c r="T4" s="203">
        <v>0</v>
      </c>
      <c r="U4" s="203">
        <v>24.71</v>
      </c>
      <c r="V4" s="203">
        <v>6.13</v>
      </c>
      <c r="W4" s="203">
        <v>13.43</v>
      </c>
      <c r="X4" s="203">
        <v>43.74</v>
      </c>
      <c r="Y4" s="203">
        <v>0</v>
      </c>
      <c r="Z4">
        <v>0</v>
      </c>
      <c r="AA4" s="203">
        <v>0</v>
      </c>
      <c r="AB4" s="203">
        <v>-7.0000000000000007E-2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58.45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74.680000000000007</v>
      </c>
      <c r="AQ4" s="203">
        <v>26.6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4.8099999999999996</v>
      </c>
      <c r="L5" s="203">
        <v>203.79</v>
      </c>
      <c r="M5" s="203">
        <v>27.14</v>
      </c>
      <c r="N5" s="203">
        <v>35.03</v>
      </c>
      <c r="O5" s="203">
        <v>0</v>
      </c>
      <c r="P5" s="203">
        <v>41.2</v>
      </c>
      <c r="Q5" s="203">
        <v>4.1399999999999997</v>
      </c>
      <c r="R5" s="203">
        <v>7.07</v>
      </c>
      <c r="S5" s="203">
        <v>0</v>
      </c>
      <c r="T5" s="203">
        <v>0</v>
      </c>
      <c r="U5" s="203">
        <v>24.71</v>
      </c>
      <c r="V5" s="203">
        <v>6.13</v>
      </c>
      <c r="W5" s="203">
        <v>13.43</v>
      </c>
      <c r="X5" s="203">
        <v>43.74</v>
      </c>
      <c r="Y5" s="203">
        <v>0</v>
      </c>
      <c r="Z5">
        <v>0</v>
      </c>
      <c r="AA5" s="203">
        <v>0</v>
      </c>
      <c r="AB5" s="203">
        <v>-7.0000000000000007E-2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58.45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74.680000000000007</v>
      </c>
      <c r="AQ5" s="203">
        <v>26.6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4.8099999999999996</v>
      </c>
      <c r="L6" s="203">
        <v>203.79</v>
      </c>
      <c r="M6" s="203">
        <v>27.14</v>
      </c>
      <c r="N6" s="203">
        <v>35.03</v>
      </c>
      <c r="O6" s="203">
        <v>0</v>
      </c>
      <c r="P6" s="203">
        <v>41.2</v>
      </c>
      <c r="Q6" s="203">
        <v>4.1399999999999997</v>
      </c>
      <c r="R6" s="203">
        <v>7.07</v>
      </c>
      <c r="S6" s="203">
        <v>0</v>
      </c>
      <c r="T6" s="203">
        <v>0</v>
      </c>
      <c r="U6" s="203">
        <v>24.71</v>
      </c>
      <c r="V6" s="203">
        <v>6.13</v>
      </c>
      <c r="W6" s="203">
        <v>13.43</v>
      </c>
      <c r="X6" s="203">
        <v>43.74</v>
      </c>
      <c r="Y6" s="203">
        <v>0</v>
      </c>
      <c r="Z6">
        <v>0</v>
      </c>
      <c r="AA6" s="203">
        <v>0</v>
      </c>
      <c r="AB6" s="203">
        <v>-7.0000000000000007E-2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58.45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74.680000000000007</v>
      </c>
      <c r="AQ6" s="203">
        <v>26.6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4.8099999999999996</v>
      </c>
      <c r="L7" s="203">
        <v>203.79</v>
      </c>
      <c r="M7" s="203">
        <v>27.14</v>
      </c>
      <c r="N7" s="203">
        <v>35.03</v>
      </c>
      <c r="O7" s="203">
        <v>0</v>
      </c>
      <c r="P7" s="203">
        <v>41.2</v>
      </c>
      <c r="Q7" s="203">
        <v>4.1399999999999997</v>
      </c>
      <c r="R7" s="203">
        <v>7.08</v>
      </c>
      <c r="S7" s="203">
        <v>0</v>
      </c>
      <c r="T7" s="203">
        <v>0</v>
      </c>
      <c r="U7" s="203">
        <v>24.71</v>
      </c>
      <c r="V7" s="203">
        <v>6.13</v>
      </c>
      <c r="W7" s="203">
        <v>13.43</v>
      </c>
      <c r="X7" s="203">
        <v>43.74</v>
      </c>
      <c r="Y7" s="203">
        <v>0</v>
      </c>
      <c r="Z7">
        <v>0</v>
      </c>
      <c r="AA7" s="203">
        <v>0</v>
      </c>
      <c r="AB7" s="203">
        <v>-7.0000000000000007E-2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58.45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74.680000000000007</v>
      </c>
      <c r="AQ7" s="203">
        <v>26.6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4.8099999999999996</v>
      </c>
      <c r="L8" s="203">
        <v>203.79</v>
      </c>
      <c r="M8" s="203">
        <v>27.14</v>
      </c>
      <c r="N8" s="203">
        <v>35.03</v>
      </c>
      <c r="O8" s="203">
        <v>0</v>
      </c>
      <c r="P8" s="203">
        <v>41.2</v>
      </c>
      <c r="Q8" s="203">
        <v>4.1399999999999997</v>
      </c>
      <c r="R8" s="203">
        <v>7.08</v>
      </c>
      <c r="S8" s="203">
        <v>0</v>
      </c>
      <c r="T8" s="203">
        <v>0</v>
      </c>
      <c r="U8" s="203">
        <v>24.71</v>
      </c>
      <c r="V8" s="203">
        <v>6.13</v>
      </c>
      <c r="W8" s="203">
        <v>13.43</v>
      </c>
      <c r="X8" s="203">
        <v>43.74</v>
      </c>
      <c r="Y8" s="203">
        <v>0</v>
      </c>
      <c r="Z8">
        <v>0</v>
      </c>
      <c r="AA8" s="203">
        <v>0</v>
      </c>
      <c r="AB8" s="203">
        <v>-7.0000000000000007E-2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58.45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74.680000000000007</v>
      </c>
      <c r="AQ8" s="203">
        <v>26.6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4.8099999999999996</v>
      </c>
      <c r="L9" s="203">
        <v>203.79</v>
      </c>
      <c r="M9" s="203">
        <v>27.14</v>
      </c>
      <c r="N9" s="203">
        <v>35.03</v>
      </c>
      <c r="O9" s="203">
        <v>0</v>
      </c>
      <c r="P9" s="203">
        <v>41.2</v>
      </c>
      <c r="Q9" s="203">
        <v>4.04</v>
      </c>
      <c r="R9" s="203">
        <v>6.66</v>
      </c>
      <c r="S9" s="203">
        <v>0</v>
      </c>
      <c r="T9" s="203">
        <v>0</v>
      </c>
      <c r="U9" s="203">
        <v>24.71</v>
      </c>
      <c r="V9" s="203">
        <v>6.13</v>
      </c>
      <c r="W9" s="203">
        <v>13.43</v>
      </c>
      <c r="X9" s="203">
        <v>43.74</v>
      </c>
      <c r="Y9" s="203">
        <v>0</v>
      </c>
      <c r="Z9">
        <v>0</v>
      </c>
      <c r="AA9" s="203">
        <v>0</v>
      </c>
      <c r="AB9" s="203">
        <v>-7.0000000000000007E-2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58.45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74.680000000000007</v>
      </c>
      <c r="AQ9" s="203">
        <v>26.6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4.8099999999999996</v>
      </c>
      <c r="L10" s="203">
        <v>203.79</v>
      </c>
      <c r="M10" s="203">
        <v>27.14</v>
      </c>
      <c r="N10" s="203">
        <v>35.03</v>
      </c>
      <c r="O10" s="203">
        <v>0</v>
      </c>
      <c r="P10" s="203">
        <v>41.2</v>
      </c>
      <c r="Q10" s="203">
        <v>4.04</v>
      </c>
      <c r="R10" s="203">
        <v>6.66</v>
      </c>
      <c r="S10" s="203">
        <v>0</v>
      </c>
      <c r="T10" s="203">
        <v>0</v>
      </c>
      <c r="U10" s="203">
        <v>24.71</v>
      </c>
      <c r="V10" s="203">
        <v>6.13</v>
      </c>
      <c r="W10" s="203">
        <v>13.43</v>
      </c>
      <c r="X10" s="203">
        <v>43.74</v>
      </c>
      <c r="Y10" s="203">
        <v>0</v>
      </c>
      <c r="Z10">
        <v>0</v>
      </c>
      <c r="AA10" s="203">
        <v>0</v>
      </c>
      <c r="AB10" s="203">
        <v>-7.0000000000000007E-2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58.45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74.680000000000007</v>
      </c>
      <c r="AQ10" s="203">
        <v>26.6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4.8099999999999996</v>
      </c>
      <c r="L11" s="203">
        <v>203.79</v>
      </c>
      <c r="M11" s="203">
        <v>27.14</v>
      </c>
      <c r="N11" s="203">
        <v>35.03</v>
      </c>
      <c r="O11" s="203">
        <v>0</v>
      </c>
      <c r="P11" s="203">
        <v>41.2</v>
      </c>
      <c r="Q11" s="203">
        <v>3.97</v>
      </c>
      <c r="R11" s="203">
        <v>6.66</v>
      </c>
      <c r="S11" s="203">
        <v>0</v>
      </c>
      <c r="T11" s="203">
        <v>0</v>
      </c>
      <c r="U11" s="203">
        <v>24.71</v>
      </c>
      <c r="V11" s="203">
        <v>3.25</v>
      </c>
      <c r="W11" s="203">
        <v>13.43</v>
      </c>
      <c r="X11" s="203">
        <v>43.7</v>
      </c>
      <c r="Y11" s="203">
        <v>0</v>
      </c>
      <c r="Z11">
        <v>0</v>
      </c>
      <c r="AA11" s="203">
        <v>0</v>
      </c>
      <c r="AB11" s="203">
        <v>-7.0000000000000007E-2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58.45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41.34</v>
      </c>
      <c r="AQ11" s="203">
        <v>15.38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4.8099999999999996</v>
      </c>
      <c r="L12" s="203">
        <v>203.79</v>
      </c>
      <c r="M12" s="203">
        <v>27.14</v>
      </c>
      <c r="N12" s="203">
        <v>35.03</v>
      </c>
      <c r="O12" s="203">
        <v>0</v>
      </c>
      <c r="P12" s="203">
        <v>41.2</v>
      </c>
      <c r="Q12" s="203">
        <v>3.97</v>
      </c>
      <c r="R12" s="203">
        <v>6.66</v>
      </c>
      <c r="S12" s="203">
        <v>0</v>
      </c>
      <c r="T12" s="203">
        <v>0</v>
      </c>
      <c r="U12" s="203">
        <v>24.71</v>
      </c>
      <c r="V12" s="203">
        <v>3.25</v>
      </c>
      <c r="W12" s="203">
        <v>4.8099999999999996</v>
      </c>
      <c r="X12" s="203">
        <v>21.13</v>
      </c>
      <c r="Y12" s="203">
        <v>0</v>
      </c>
      <c r="Z12">
        <v>0</v>
      </c>
      <c r="AA12" s="203">
        <v>0</v>
      </c>
      <c r="AB12" s="203">
        <v>-7.0000000000000007E-2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58.45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41.34</v>
      </c>
      <c r="AQ12" s="203">
        <v>15.38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4.8099999999999996</v>
      </c>
      <c r="L13" s="203">
        <v>203.79</v>
      </c>
      <c r="M13" s="203">
        <v>27.14</v>
      </c>
      <c r="N13" s="203">
        <v>35.03</v>
      </c>
      <c r="O13" s="203">
        <v>0</v>
      </c>
      <c r="P13" s="203">
        <v>41.2</v>
      </c>
      <c r="Q13" s="203">
        <v>4.0999999999999996</v>
      </c>
      <c r="R13" s="203">
        <v>6.66</v>
      </c>
      <c r="S13" s="203">
        <v>1.22</v>
      </c>
      <c r="T13" s="203">
        <v>0</v>
      </c>
      <c r="U13" s="203">
        <v>24.71</v>
      </c>
      <c r="V13" s="203">
        <v>3.17</v>
      </c>
      <c r="W13" s="203">
        <v>4.8099999999999996</v>
      </c>
      <c r="X13" s="203">
        <v>43.7</v>
      </c>
      <c r="Y13" s="203">
        <v>0</v>
      </c>
      <c r="Z13">
        <v>0</v>
      </c>
      <c r="AA13" s="203">
        <v>0</v>
      </c>
      <c r="AB13" s="203">
        <v>-7.0000000000000007E-2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58.45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41.34</v>
      </c>
      <c r="AQ13" s="203">
        <v>15.38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4.8099999999999996</v>
      </c>
      <c r="L14" s="203">
        <v>203.79</v>
      </c>
      <c r="M14" s="203">
        <v>27.14</v>
      </c>
      <c r="N14" s="203">
        <v>35.03</v>
      </c>
      <c r="O14" s="203">
        <v>0</v>
      </c>
      <c r="P14" s="203">
        <v>41.2</v>
      </c>
      <c r="Q14" s="203">
        <v>4.0999999999999996</v>
      </c>
      <c r="R14" s="203">
        <v>6.66</v>
      </c>
      <c r="S14" s="203">
        <v>1.22</v>
      </c>
      <c r="T14" s="203">
        <v>0</v>
      </c>
      <c r="U14" s="203">
        <v>24.71</v>
      </c>
      <c r="V14" s="203">
        <v>3.17</v>
      </c>
      <c r="W14" s="203">
        <v>4.8099999999999996</v>
      </c>
      <c r="X14" s="203">
        <v>43.7</v>
      </c>
      <c r="Y14" s="203">
        <v>0</v>
      </c>
      <c r="Z14">
        <v>0</v>
      </c>
      <c r="AA14" s="203">
        <v>0</v>
      </c>
      <c r="AB14" s="203">
        <v>-7.0000000000000007E-2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58.45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41.34</v>
      </c>
      <c r="AQ14" s="203">
        <v>15.38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4.8099999999999996</v>
      </c>
      <c r="L15" s="203">
        <v>203.79</v>
      </c>
      <c r="M15" s="203">
        <v>27.14</v>
      </c>
      <c r="N15" s="203">
        <v>35.03</v>
      </c>
      <c r="O15" s="203">
        <v>0</v>
      </c>
      <c r="P15" s="203">
        <v>41.2</v>
      </c>
      <c r="Q15" s="203">
        <v>4.0999999999999996</v>
      </c>
      <c r="R15" s="203">
        <v>6.66</v>
      </c>
      <c r="S15" s="203">
        <v>2.2400000000000002</v>
      </c>
      <c r="T15" s="203">
        <v>0</v>
      </c>
      <c r="U15" s="203">
        <v>24.71</v>
      </c>
      <c r="V15" s="203">
        <v>4.58</v>
      </c>
      <c r="W15" s="203">
        <v>4.8099999999999996</v>
      </c>
      <c r="X15" s="203">
        <v>43.7</v>
      </c>
      <c r="Y15" s="203">
        <v>0</v>
      </c>
      <c r="Z15">
        <v>0</v>
      </c>
      <c r="AA15" s="203">
        <v>0</v>
      </c>
      <c r="AB15" s="203">
        <v>-7.0000000000000007E-2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58.45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41.34</v>
      </c>
      <c r="AQ15" s="203">
        <v>15.38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4.8099999999999996</v>
      </c>
      <c r="L16" s="203">
        <v>203.79</v>
      </c>
      <c r="M16" s="203">
        <v>27.14</v>
      </c>
      <c r="N16" s="203">
        <v>35.03</v>
      </c>
      <c r="O16" s="203">
        <v>0</v>
      </c>
      <c r="P16" s="203">
        <v>41.2</v>
      </c>
      <c r="Q16" s="203">
        <v>4.0999999999999996</v>
      </c>
      <c r="R16" s="203">
        <v>6.66</v>
      </c>
      <c r="S16" s="203">
        <v>2.44</v>
      </c>
      <c r="T16" s="203">
        <v>0</v>
      </c>
      <c r="U16" s="203">
        <v>24.71</v>
      </c>
      <c r="V16" s="203">
        <v>4.58</v>
      </c>
      <c r="W16" s="203">
        <v>4.8099999999999996</v>
      </c>
      <c r="X16" s="203">
        <v>43.7</v>
      </c>
      <c r="Y16" s="203">
        <v>0</v>
      </c>
      <c r="Z16">
        <v>0</v>
      </c>
      <c r="AA16" s="203">
        <v>0</v>
      </c>
      <c r="AB16" s="203">
        <v>-7.0000000000000007E-2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58.45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41.34</v>
      </c>
      <c r="AQ16" s="203">
        <v>15.38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4.8099999999999996</v>
      </c>
      <c r="L17" s="203">
        <v>203.79</v>
      </c>
      <c r="M17" s="203">
        <v>27.14</v>
      </c>
      <c r="N17" s="203">
        <v>35.03</v>
      </c>
      <c r="O17" s="203">
        <v>0</v>
      </c>
      <c r="P17" s="203">
        <v>41.2</v>
      </c>
      <c r="Q17" s="203">
        <v>4.0999999999999996</v>
      </c>
      <c r="R17" s="203">
        <v>6.66</v>
      </c>
      <c r="S17" s="203">
        <v>3.42</v>
      </c>
      <c r="T17" s="203">
        <v>0</v>
      </c>
      <c r="U17" s="203">
        <v>24.71</v>
      </c>
      <c r="V17" s="203">
        <v>3.96</v>
      </c>
      <c r="W17" s="203">
        <v>4.8099999999999996</v>
      </c>
      <c r="X17" s="203">
        <v>43.74</v>
      </c>
      <c r="Y17" s="203">
        <v>0</v>
      </c>
      <c r="Z17">
        <v>0</v>
      </c>
      <c r="AA17" s="203">
        <v>0</v>
      </c>
      <c r="AB17" s="203">
        <v>-7.0000000000000007E-2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58.45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41.34</v>
      </c>
      <c r="AQ17" s="203">
        <v>15.38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4.8099999999999996</v>
      </c>
      <c r="L18" s="203">
        <v>203.79</v>
      </c>
      <c r="M18" s="203">
        <v>27.14</v>
      </c>
      <c r="N18" s="203">
        <v>35.03</v>
      </c>
      <c r="O18" s="203">
        <v>0</v>
      </c>
      <c r="P18" s="203">
        <v>41.2</v>
      </c>
      <c r="Q18" s="203">
        <v>4.0999999999999996</v>
      </c>
      <c r="R18" s="203">
        <v>6.66</v>
      </c>
      <c r="S18" s="203">
        <v>3.42</v>
      </c>
      <c r="T18" s="203">
        <v>0</v>
      </c>
      <c r="U18" s="203">
        <v>24.71</v>
      </c>
      <c r="V18" s="203">
        <v>3.96</v>
      </c>
      <c r="W18" s="203">
        <v>4.8099999999999996</v>
      </c>
      <c r="X18" s="203">
        <v>43.74</v>
      </c>
      <c r="Y18" s="203">
        <v>0</v>
      </c>
      <c r="Z18">
        <v>0</v>
      </c>
      <c r="AA18" s="203">
        <v>0</v>
      </c>
      <c r="AB18" s="203">
        <v>-7.0000000000000007E-2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58.45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41.34</v>
      </c>
      <c r="AQ18" s="203">
        <v>15.38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4.8099999999999996</v>
      </c>
      <c r="L19" s="203">
        <v>203.79</v>
      </c>
      <c r="M19" s="203">
        <v>27.14</v>
      </c>
      <c r="N19" s="203">
        <v>35.03</v>
      </c>
      <c r="O19" s="203">
        <v>0</v>
      </c>
      <c r="P19" s="203">
        <v>41.2</v>
      </c>
      <c r="Q19" s="203">
        <v>4.0999999999999996</v>
      </c>
      <c r="R19" s="203">
        <v>6.66</v>
      </c>
      <c r="S19" s="203">
        <v>4.42</v>
      </c>
      <c r="T19" s="203">
        <v>0</v>
      </c>
      <c r="U19" s="203">
        <v>24.71</v>
      </c>
      <c r="V19" s="203">
        <v>4.57</v>
      </c>
      <c r="W19" s="203">
        <v>4.8099999999999996</v>
      </c>
      <c r="X19" s="203">
        <v>43.74</v>
      </c>
      <c r="Y19" s="203">
        <v>0</v>
      </c>
      <c r="Z19">
        <v>0</v>
      </c>
      <c r="AA19" s="203">
        <v>0</v>
      </c>
      <c r="AB19" s="203">
        <v>-7.0000000000000007E-2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58.45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41.34</v>
      </c>
      <c r="AQ19" s="203">
        <v>15.38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4.8099999999999996</v>
      </c>
      <c r="L20" s="203">
        <v>203.79</v>
      </c>
      <c r="M20" s="203">
        <v>27.14</v>
      </c>
      <c r="N20" s="203">
        <v>35.03</v>
      </c>
      <c r="O20" s="203">
        <v>0</v>
      </c>
      <c r="P20" s="203">
        <v>41.2</v>
      </c>
      <c r="Q20" s="203">
        <v>5.89</v>
      </c>
      <c r="R20" s="203">
        <v>12.5</v>
      </c>
      <c r="S20" s="203">
        <v>4.42</v>
      </c>
      <c r="T20" s="203">
        <v>0</v>
      </c>
      <c r="U20" s="203">
        <v>24.71</v>
      </c>
      <c r="V20" s="203">
        <v>6.13</v>
      </c>
      <c r="W20" s="203">
        <v>13.43</v>
      </c>
      <c r="X20" s="203">
        <v>43.74</v>
      </c>
      <c r="Y20" s="203">
        <v>0</v>
      </c>
      <c r="Z20">
        <v>0</v>
      </c>
      <c r="AA20" s="203">
        <v>0</v>
      </c>
      <c r="AB20" s="203">
        <v>-7.0000000000000007E-2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58.45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74.680000000000007</v>
      </c>
      <c r="AQ20" s="203">
        <v>26.6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4.8099999999999996</v>
      </c>
      <c r="L21" s="203">
        <v>203.79</v>
      </c>
      <c r="M21" s="203">
        <v>27.14</v>
      </c>
      <c r="N21" s="203">
        <v>35.03</v>
      </c>
      <c r="O21" s="203">
        <v>0</v>
      </c>
      <c r="P21" s="203">
        <v>41.2</v>
      </c>
      <c r="Q21" s="203">
        <v>5.89</v>
      </c>
      <c r="R21" s="203">
        <v>12.5</v>
      </c>
      <c r="S21" s="203">
        <v>5.15</v>
      </c>
      <c r="T21" s="203">
        <v>0</v>
      </c>
      <c r="U21" s="203">
        <v>24.71</v>
      </c>
      <c r="V21" s="203">
        <v>6.13</v>
      </c>
      <c r="W21" s="203">
        <v>13.43</v>
      </c>
      <c r="X21" s="203">
        <v>43.74</v>
      </c>
      <c r="Y21" s="203">
        <v>0</v>
      </c>
      <c r="Z21">
        <v>0</v>
      </c>
      <c r="AA21" s="203">
        <v>0</v>
      </c>
      <c r="AB21" s="203">
        <v>-7.0000000000000007E-2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58.45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74.680000000000007</v>
      </c>
      <c r="AQ21" s="203">
        <v>26.6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4.37</v>
      </c>
      <c r="L22" s="203">
        <v>203.79</v>
      </c>
      <c r="M22" s="203">
        <v>27.14</v>
      </c>
      <c r="N22" s="203">
        <v>35.03</v>
      </c>
      <c r="O22" s="203">
        <v>0</v>
      </c>
      <c r="P22" s="203">
        <v>41.2</v>
      </c>
      <c r="Q22" s="203">
        <v>5.89</v>
      </c>
      <c r="R22" s="203">
        <v>12.5</v>
      </c>
      <c r="S22" s="203">
        <v>5.5</v>
      </c>
      <c r="T22" s="203">
        <v>0</v>
      </c>
      <c r="U22" s="203">
        <v>24.71</v>
      </c>
      <c r="V22" s="203">
        <v>6.13</v>
      </c>
      <c r="W22" s="203">
        <v>13.43</v>
      </c>
      <c r="X22" s="203">
        <v>43.74</v>
      </c>
      <c r="Y22" s="203">
        <v>0</v>
      </c>
      <c r="Z22">
        <v>0</v>
      </c>
      <c r="AA22" s="203">
        <v>0</v>
      </c>
      <c r="AB22" s="203">
        <v>-7.0000000000000007E-2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58.45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74.680000000000007</v>
      </c>
      <c r="AQ22" s="203">
        <v>26.6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4.8099999999999996</v>
      </c>
      <c r="L23" s="203">
        <v>203.79</v>
      </c>
      <c r="M23" s="203">
        <v>27.14</v>
      </c>
      <c r="N23" s="203">
        <v>35.03</v>
      </c>
      <c r="O23" s="203">
        <v>0</v>
      </c>
      <c r="P23" s="203">
        <v>41.2</v>
      </c>
      <c r="Q23" s="203">
        <v>5.89</v>
      </c>
      <c r="R23" s="203">
        <v>12.5</v>
      </c>
      <c r="S23" s="203">
        <v>6.52</v>
      </c>
      <c r="T23" s="203">
        <v>0</v>
      </c>
      <c r="U23" s="203">
        <v>24.71</v>
      </c>
      <c r="V23" s="203">
        <v>5.98</v>
      </c>
      <c r="W23" s="203">
        <v>13.43</v>
      </c>
      <c r="X23" s="203">
        <v>43.74</v>
      </c>
      <c r="Y23" s="203">
        <v>0</v>
      </c>
      <c r="Z23">
        <v>0</v>
      </c>
      <c r="AA23" s="203">
        <v>0</v>
      </c>
      <c r="AB23" s="203">
        <v>-7.0000000000000007E-2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58.45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74.680000000000007</v>
      </c>
      <c r="AQ23" s="203">
        <v>26.6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4.8099999999999996</v>
      </c>
      <c r="L24" s="203">
        <v>263.39999999999998</v>
      </c>
      <c r="M24" s="203">
        <v>27.14</v>
      </c>
      <c r="N24" s="203">
        <v>35.03</v>
      </c>
      <c r="O24" s="203">
        <v>0</v>
      </c>
      <c r="P24" s="203">
        <v>41.2</v>
      </c>
      <c r="Q24" s="203">
        <v>3.46</v>
      </c>
      <c r="R24" s="203">
        <v>6.66</v>
      </c>
      <c r="S24" s="203">
        <v>6.52</v>
      </c>
      <c r="T24" s="203">
        <v>0</v>
      </c>
      <c r="U24" s="203">
        <v>24.71</v>
      </c>
      <c r="V24" s="203">
        <v>1.92</v>
      </c>
      <c r="W24" s="203">
        <v>13.43</v>
      </c>
      <c r="X24" s="203">
        <v>43.74</v>
      </c>
      <c r="Y24" s="203">
        <v>0</v>
      </c>
      <c r="Z24">
        <v>0</v>
      </c>
      <c r="AA24" s="203">
        <v>0</v>
      </c>
      <c r="AB24" s="203">
        <v>-7.0000000000000007E-2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58.45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41.34</v>
      </c>
      <c r="AQ24" s="203">
        <v>15.38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4.8099999999999996</v>
      </c>
      <c r="L25" s="203">
        <v>322.99</v>
      </c>
      <c r="M25" s="203">
        <v>27.14</v>
      </c>
      <c r="N25" s="203">
        <v>35.03</v>
      </c>
      <c r="O25" s="203">
        <v>0</v>
      </c>
      <c r="P25" s="203">
        <v>41.2</v>
      </c>
      <c r="Q25" s="203">
        <v>2.88</v>
      </c>
      <c r="R25" s="203">
        <v>5.77</v>
      </c>
      <c r="S25" s="203">
        <v>7.3</v>
      </c>
      <c r="T25" s="203">
        <v>0</v>
      </c>
      <c r="U25" s="203">
        <v>24.71</v>
      </c>
      <c r="V25" s="203">
        <v>6.13</v>
      </c>
      <c r="W25" s="203">
        <v>13.43</v>
      </c>
      <c r="X25" s="203">
        <v>43.74</v>
      </c>
      <c r="Y25" s="203">
        <v>0</v>
      </c>
      <c r="Z25">
        <v>0</v>
      </c>
      <c r="AA25" s="203">
        <v>0</v>
      </c>
      <c r="AB25" s="203">
        <v>-7.0000000000000007E-2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58.45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41.34</v>
      </c>
      <c r="AQ25" s="203">
        <v>15.38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9.36</v>
      </c>
      <c r="L26" s="203">
        <v>384.97</v>
      </c>
      <c r="M26" s="203">
        <v>27.14</v>
      </c>
      <c r="N26" s="203">
        <v>35.03</v>
      </c>
      <c r="O26" s="203">
        <v>0</v>
      </c>
      <c r="P26" s="203">
        <v>41.2</v>
      </c>
      <c r="Q26" s="203">
        <v>5.89</v>
      </c>
      <c r="R26" s="203">
        <v>12.51</v>
      </c>
      <c r="S26" s="203">
        <v>7.54</v>
      </c>
      <c r="T26" s="203">
        <v>0</v>
      </c>
      <c r="U26" s="203">
        <v>24.71</v>
      </c>
      <c r="V26" s="203">
        <v>6.13</v>
      </c>
      <c r="W26" s="203">
        <v>13.43</v>
      </c>
      <c r="X26" s="203">
        <v>43.74</v>
      </c>
      <c r="Y26" s="203">
        <v>0</v>
      </c>
      <c r="Z26">
        <v>0</v>
      </c>
      <c r="AA26" s="203">
        <v>0</v>
      </c>
      <c r="AB26" s="203">
        <v>-7.0000000000000007E-2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69.61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74.680000000000007</v>
      </c>
      <c r="AQ26" s="203">
        <v>26.6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9</v>
      </c>
      <c r="L27" s="203">
        <v>370.07</v>
      </c>
      <c r="M27" s="203">
        <v>27.14</v>
      </c>
      <c r="N27" s="203">
        <v>35.03</v>
      </c>
      <c r="O27" s="203">
        <v>0</v>
      </c>
      <c r="P27" s="203">
        <v>41.2</v>
      </c>
      <c r="Q27" s="203">
        <v>5.89</v>
      </c>
      <c r="R27" s="203">
        <v>12.51</v>
      </c>
      <c r="S27" s="203">
        <v>7.08</v>
      </c>
      <c r="T27" s="203">
        <v>0</v>
      </c>
      <c r="U27" s="203">
        <v>24.71</v>
      </c>
      <c r="V27" s="203">
        <v>6.13</v>
      </c>
      <c r="W27" s="203">
        <v>13.43</v>
      </c>
      <c r="X27" s="203">
        <v>43.74</v>
      </c>
      <c r="Y27" s="203">
        <v>0</v>
      </c>
      <c r="Z27">
        <v>0</v>
      </c>
      <c r="AA27" s="203">
        <v>0</v>
      </c>
      <c r="AB27" s="203">
        <v>-7.0000000000000007E-2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69.61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74.680000000000007</v>
      </c>
      <c r="AQ27" s="203">
        <v>26.6</v>
      </c>
      <c r="AR27" s="203">
        <v>0.25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8.9600000000000009</v>
      </c>
      <c r="L28" s="203">
        <v>370.07</v>
      </c>
      <c r="M28" s="203">
        <v>27.14</v>
      </c>
      <c r="N28" s="203">
        <v>35.03</v>
      </c>
      <c r="O28" s="203">
        <v>0</v>
      </c>
      <c r="P28" s="203">
        <v>41.2</v>
      </c>
      <c r="Q28" s="203">
        <v>5.89</v>
      </c>
      <c r="R28" s="203">
        <v>12.51</v>
      </c>
      <c r="S28" s="203">
        <v>7.08</v>
      </c>
      <c r="T28" s="203">
        <v>0</v>
      </c>
      <c r="U28" s="203">
        <v>24.71</v>
      </c>
      <c r="V28" s="203">
        <v>6.13</v>
      </c>
      <c r="W28" s="203">
        <v>13.43</v>
      </c>
      <c r="X28" s="203">
        <v>43.74</v>
      </c>
      <c r="Y28" s="203">
        <v>0</v>
      </c>
      <c r="Z28">
        <v>0</v>
      </c>
      <c r="AA28" s="203">
        <v>0</v>
      </c>
      <c r="AB28" s="203">
        <v>-7.0000000000000007E-2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69.61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74.680000000000007</v>
      </c>
      <c r="AQ28" s="203">
        <v>26.6</v>
      </c>
      <c r="AR28" s="203">
        <v>0.66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9</v>
      </c>
      <c r="L29" s="203">
        <v>370.07</v>
      </c>
      <c r="M29" s="203">
        <v>27.14</v>
      </c>
      <c r="N29" s="203">
        <v>35.03</v>
      </c>
      <c r="O29" s="203">
        <v>0</v>
      </c>
      <c r="P29" s="203">
        <v>41.2</v>
      </c>
      <c r="Q29" s="203">
        <v>5.89</v>
      </c>
      <c r="R29" s="203">
        <v>12.51</v>
      </c>
      <c r="S29" s="203">
        <v>7.08</v>
      </c>
      <c r="T29" s="203">
        <v>0</v>
      </c>
      <c r="U29" s="203">
        <v>24.71</v>
      </c>
      <c r="V29" s="203">
        <v>6.13</v>
      </c>
      <c r="W29" s="203">
        <v>13.43</v>
      </c>
      <c r="X29" s="203">
        <v>43.74</v>
      </c>
      <c r="Y29" s="203">
        <v>0</v>
      </c>
      <c r="Z29">
        <v>0</v>
      </c>
      <c r="AA29" s="203">
        <v>0</v>
      </c>
      <c r="AB29" s="203">
        <v>-7.0000000000000007E-2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74.680000000000007</v>
      </c>
      <c r="AQ29" s="203">
        <v>26.6</v>
      </c>
      <c r="AR29" s="203">
        <v>2.13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9</v>
      </c>
      <c r="L30" s="203">
        <v>370.07</v>
      </c>
      <c r="M30" s="203">
        <v>27.14</v>
      </c>
      <c r="N30" s="203">
        <v>35.03</v>
      </c>
      <c r="O30" s="203">
        <v>0</v>
      </c>
      <c r="P30" s="203">
        <v>41.2</v>
      </c>
      <c r="Q30" s="203">
        <v>5.89</v>
      </c>
      <c r="R30" s="203">
        <v>12.51</v>
      </c>
      <c r="S30" s="203">
        <v>7.08</v>
      </c>
      <c r="T30" s="203">
        <v>0</v>
      </c>
      <c r="U30" s="203">
        <v>24.71</v>
      </c>
      <c r="V30" s="203">
        <v>6.13</v>
      </c>
      <c r="W30" s="203">
        <v>13.43</v>
      </c>
      <c r="X30" s="203">
        <v>43.74</v>
      </c>
      <c r="Y30" s="203">
        <v>0</v>
      </c>
      <c r="Z30">
        <v>0</v>
      </c>
      <c r="AA30" s="203">
        <v>0</v>
      </c>
      <c r="AB30" s="203">
        <v>-7.0000000000000007E-2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74.680000000000007</v>
      </c>
      <c r="AQ30" s="203">
        <v>26.6</v>
      </c>
      <c r="AR30" s="203">
        <v>5.35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9</v>
      </c>
      <c r="L31" s="203">
        <v>370.07</v>
      </c>
      <c r="M31" s="203">
        <v>27.14</v>
      </c>
      <c r="N31" s="203">
        <v>35.03</v>
      </c>
      <c r="O31" s="203">
        <v>0</v>
      </c>
      <c r="P31" s="203">
        <v>41.2</v>
      </c>
      <c r="Q31" s="203">
        <v>5.89</v>
      </c>
      <c r="R31" s="203">
        <v>12.51</v>
      </c>
      <c r="S31" s="203">
        <v>7.08</v>
      </c>
      <c r="T31" s="203">
        <v>0</v>
      </c>
      <c r="U31" s="203">
        <v>24.71</v>
      </c>
      <c r="V31" s="203">
        <v>6.13</v>
      </c>
      <c r="W31" s="203">
        <v>13.43</v>
      </c>
      <c r="X31" s="203">
        <v>43.74</v>
      </c>
      <c r="Y31" s="203">
        <v>0</v>
      </c>
      <c r="Z31">
        <v>0</v>
      </c>
      <c r="AA31" s="203">
        <v>0</v>
      </c>
      <c r="AB31" s="203">
        <v>-7.0000000000000007E-2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67.430000000000007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74.680000000000007</v>
      </c>
      <c r="AQ31" s="203">
        <v>26.6</v>
      </c>
      <c r="AR31" s="203">
        <v>10.78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9</v>
      </c>
      <c r="L32" s="203">
        <v>370.07</v>
      </c>
      <c r="M32" s="203">
        <v>27.14</v>
      </c>
      <c r="N32" s="203">
        <v>35.03</v>
      </c>
      <c r="O32" s="203">
        <v>0</v>
      </c>
      <c r="P32" s="203">
        <v>41.2</v>
      </c>
      <c r="Q32" s="203">
        <v>5.89</v>
      </c>
      <c r="R32" s="203">
        <v>12.51</v>
      </c>
      <c r="S32" s="203">
        <v>7.08</v>
      </c>
      <c r="T32" s="203">
        <v>0</v>
      </c>
      <c r="U32" s="203">
        <v>24.71</v>
      </c>
      <c r="V32" s="203">
        <v>6.13</v>
      </c>
      <c r="W32" s="203">
        <v>13.43</v>
      </c>
      <c r="X32" s="203">
        <v>43.74</v>
      </c>
      <c r="Y32" s="203">
        <v>0</v>
      </c>
      <c r="Z32">
        <v>0</v>
      </c>
      <c r="AA32" s="203">
        <v>0</v>
      </c>
      <c r="AB32" s="203">
        <v>-7.0000000000000007E-2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67.430000000000007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74.680000000000007</v>
      </c>
      <c r="AQ32" s="203">
        <v>26.6</v>
      </c>
      <c r="AR32" s="203">
        <v>17.5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9</v>
      </c>
      <c r="L33" s="203">
        <v>370.07</v>
      </c>
      <c r="M33" s="203">
        <v>27.14</v>
      </c>
      <c r="N33" s="203">
        <v>35.03</v>
      </c>
      <c r="O33" s="203">
        <v>0</v>
      </c>
      <c r="P33" s="203">
        <v>41.2</v>
      </c>
      <c r="Q33" s="203">
        <v>5.89</v>
      </c>
      <c r="R33" s="203">
        <v>12.51</v>
      </c>
      <c r="S33" s="203">
        <v>7.08</v>
      </c>
      <c r="T33" s="203">
        <v>0</v>
      </c>
      <c r="U33" s="203">
        <v>24.71</v>
      </c>
      <c r="V33" s="203">
        <v>6.13</v>
      </c>
      <c r="W33" s="203">
        <v>13.43</v>
      </c>
      <c r="X33" s="203">
        <v>43.74</v>
      </c>
      <c r="Y33" s="203">
        <v>0</v>
      </c>
      <c r="Z33">
        <v>0</v>
      </c>
      <c r="AA33" s="203">
        <v>0</v>
      </c>
      <c r="AB33" s="203">
        <v>-7.0000000000000007E-2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67.430000000000007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74.680000000000007</v>
      </c>
      <c r="AQ33" s="203">
        <v>26.6</v>
      </c>
      <c r="AR33" s="203">
        <v>17.5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9</v>
      </c>
      <c r="L34" s="203">
        <v>370.07</v>
      </c>
      <c r="M34" s="203">
        <v>27.14</v>
      </c>
      <c r="N34" s="203">
        <v>35.03</v>
      </c>
      <c r="O34" s="203">
        <v>0</v>
      </c>
      <c r="P34" s="203">
        <v>41.2</v>
      </c>
      <c r="Q34" s="203">
        <v>5.89</v>
      </c>
      <c r="R34" s="203">
        <v>12.51</v>
      </c>
      <c r="S34" s="203">
        <v>7.08</v>
      </c>
      <c r="T34" s="203">
        <v>0</v>
      </c>
      <c r="U34" s="203">
        <v>24.71</v>
      </c>
      <c r="V34" s="203">
        <v>6.13</v>
      </c>
      <c r="W34" s="203">
        <v>13.43</v>
      </c>
      <c r="X34" s="203">
        <v>43.74</v>
      </c>
      <c r="Y34" s="203">
        <v>0</v>
      </c>
      <c r="Z34">
        <v>0</v>
      </c>
      <c r="AA34" s="203">
        <v>0</v>
      </c>
      <c r="AB34" s="203">
        <v>-7.0000000000000007E-2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67.430000000000007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74.680000000000007</v>
      </c>
      <c r="AQ34" s="203">
        <v>26.6</v>
      </c>
      <c r="AR34" s="203">
        <v>17.5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9</v>
      </c>
      <c r="L35" s="203">
        <v>370.07</v>
      </c>
      <c r="M35" s="203">
        <v>27.14</v>
      </c>
      <c r="N35" s="203">
        <v>35.03</v>
      </c>
      <c r="O35" s="203">
        <v>0</v>
      </c>
      <c r="P35" s="203">
        <v>41.2</v>
      </c>
      <c r="Q35" s="203">
        <v>5.89</v>
      </c>
      <c r="R35" s="203">
        <v>12.51</v>
      </c>
      <c r="S35" s="203">
        <v>7.08</v>
      </c>
      <c r="T35" s="203">
        <v>0</v>
      </c>
      <c r="U35" s="203">
        <v>24.71</v>
      </c>
      <c r="V35" s="203">
        <v>6.13</v>
      </c>
      <c r="W35" s="203">
        <v>13.43</v>
      </c>
      <c r="X35" s="203">
        <v>43.74</v>
      </c>
      <c r="Y35" s="203">
        <v>0</v>
      </c>
      <c r="Z35">
        <v>0</v>
      </c>
      <c r="AA35" s="203">
        <v>0</v>
      </c>
      <c r="AB35" s="203">
        <v>-7.0000000000000007E-2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74.680000000000007</v>
      </c>
      <c r="AQ35" s="203">
        <v>26.6</v>
      </c>
      <c r="AR35" s="203">
        <v>17.5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9</v>
      </c>
      <c r="L36" s="203">
        <v>370.07</v>
      </c>
      <c r="M36" s="203">
        <v>27.14</v>
      </c>
      <c r="N36" s="203">
        <v>35.03</v>
      </c>
      <c r="O36" s="203">
        <v>0</v>
      </c>
      <c r="P36" s="203">
        <v>41.2</v>
      </c>
      <c r="Q36" s="203">
        <v>5.89</v>
      </c>
      <c r="R36" s="203">
        <v>12.51</v>
      </c>
      <c r="S36" s="203">
        <v>7.08</v>
      </c>
      <c r="T36" s="203">
        <v>0</v>
      </c>
      <c r="U36" s="203">
        <v>24.71</v>
      </c>
      <c r="V36" s="203">
        <v>6.13</v>
      </c>
      <c r="W36" s="203">
        <v>13.43</v>
      </c>
      <c r="X36" s="203">
        <v>43.74</v>
      </c>
      <c r="Y36" s="203">
        <v>0</v>
      </c>
      <c r="Z36">
        <v>0</v>
      </c>
      <c r="AA36" s="203">
        <v>0</v>
      </c>
      <c r="AB36" s="203">
        <v>-7.0000000000000007E-2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69.61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74.680000000000007</v>
      </c>
      <c r="AQ36" s="203">
        <v>26.6</v>
      </c>
      <c r="AR36" s="203">
        <v>17.5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9</v>
      </c>
      <c r="L37" s="203">
        <v>370.07</v>
      </c>
      <c r="M37" s="203">
        <v>27.14</v>
      </c>
      <c r="N37" s="203">
        <v>35.03</v>
      </c>
      <c r="O37" s="203">
        <v>0</v>
      </c>
      <c r="P37" s="203">
        <v>41.2</v>
      </c>
      <c r="Q37" s="203">
        <v>5.89</v>
      </c>
      <c r="R37" s="203">
        <v>12.51</v>
      </c>
      <c r="S37" s="203">
        <v>7.08</v>
      </c>
      <c r="T37" s="203">
        <v>0</v>
      </c>
      <c r="U37" s="203">
        <v>24.71</v>
      </c>
      <c r="V37" s="203">
        <v>6.13</v>
      </c>
      <c r="W37" s="203">
        <v>13.43</v>
      </c>
      <c r="X37" s="203">
        <v>43.74</v>
      </c>
      <c r="Y37" s="203">
        <v>0</v>
      </c>
      <c r="Z37">
        <v>0</v>
      </c>
      <c r="AA37" s="203">
        <v>0</v>
      </c>
      <c r="AB37" s="203">
        <v>-7.0000000000000007E-2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74.680000000000007</v>
      </c>
      <c r="AQ37" s="203">
        <v>26.6</v>
      </c>
      <c r="AR37" s="203">
        <v>17.5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9</v>
      </c>
      <c r="L38" s="203">
        <v>370.07</v>
      </c>
      <c r="M38" s="203">
        <v>27.14</v>
      </c>
      <c r="N38" s="203">
        <v>35.03</v>
      </c>
      <c r="O38" s="203">
        <v>0</v>
      </c>
      <c r="P38" s="203">
        <v>41.2</v>
      </c>
      <c r="Q38" s="203">
        <v>5.89</v>
      </c>
      <c r="R38" s="203">
        <v>12.51</v>
      </c>
      <c r="S38" s="203">
        <v>7.08</v>
      </c>
      <c r="T38" s="203">
        <v>0</v>
      </c>
      <c r="U38" s="203">
        <v>24.71</v>
      </c>
      <c r="V38" s="203">
        <v>6.13</v>
      </c>
      <c r="W38" s="203">
        <v>13.43</v>
      </c>
      <c r="X38" s="203">
        <v>43.74</v>
      </c>
      <c r="Y38" s="203">
        <v>0</v>
      </c>
      <c r="Z38">
        <v>0</v>
      </c>
      <c r="AA38" s="203">
        <v>0</v>
      </c>
      <c r="AB38" s="203">
        <v>-7.0000000000000007E-2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74.680000000000007</v>
      </c>
      <c r="AQ38" s="203">
        <v>26.6</v>
      </c>
      <c r="AR38" s="203">
        <v>17.5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9</v>
      </c>
      <c r="L39" s="203">
        <v>370.07</v>
      </c>
      <c r="M39" s="203">
        <v>27.14</v>
      </c>
      <c r="N39" s="203">
        <v>35.03</v>
      </c>
      <c r="O39" s="203">
        <v>0</v>
      </c>
      <c r="P39" s="203">
        <v>41.2</v>
      </c>
      <c r="Q39" s="203">
        <v>5.89</v>
      </c>
      <c r="R39" s="203">
        <v>12.51</v>
      </c>
      <c r="S39" s="203">
        <v>7.08</v>
      </c>
      <c r="T39" s="203">
        <v>0</v>
      </c>
      <c r="U39" s="203">
        <v>24.71</v>
      </c>
      <c r="V39" s="203">
        <v>6.13</v>
      </c>
      <c r="W39" s="203">
        <v>13.43</v>
      </c>
      <c r="X39" s="203">
        <v>43.74</v>
      </c>
      <c r="Y39" s="203">
        <v>0</v>
      </c>
      <c r="Z39">
        <v>0</v>
      </c>
      <c r="AA39" s="203">
        <v>0</v>
      </c>
      <c r="AB39" s="203">
        <v>-7.0000000000000007E-2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69.61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74.680000000000007</v>
      </c>
      <c r="AQ39" s="203">
        <v>26.6</v>
      </c>
      <c r="AR39" s="203">
        <v>20.85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9</v>
      </c>
      <c r="L40" s="203">
        <v>370.07</v>
      </c>
      <c r="M40" s="203">
        <v>27.14</v>
      </c>
      <c r="N40" s="203">
        <v>35.03</v>
      </c>
      <c r="O40" s="203">
        <v>0</v>
      </c>
      <c r="P40" s="203">
        <v>41.2</v>
      </c>
      <c r="Q40" s="203">
        <v>5.89</v>
      </c>
      <c r="R40" s="203">
        <v>12.51</v>
      </c>
      <c r="S40" s="203">
        <v>7.08</v>
      </c>
      <c r="T40" s="203">
        <v>0</v>
      </c>
      <c r="U40" s="203">
        <v>24.71</v>
      </c>
      <c r="V40" s="203">
        <v>6.13</v>
      </c>
      <c r="W40" s="203">
        <v>13.43</v>
      </c>
      <c r="X40" s="203">
        <v>43.74</v>
      </c>
      <c r="Y40" s="203">
        <v>0</v>
      </c>
      <c r="Z40">
        <v>0</v>
      </c>
      <c r="AA40" s="203">
        <v>0</v>
      </c>
      <c r="AB40" s="203">
        <v>-7.0000000000000007E-2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69.61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74.680000000000007</v>
      </c>
      <c r="AQ40" s="203">
        <v>26.6</v>
      </c>
      <c r="AR40" s="203">
        <v>20.85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9</v>
      </c>
      <c r="L41" s="203">
        <v>370.84</v>
      </c>
      <c r="M41" s="203">
        <v>27.14</v>
      </c>
      <c r="N41" s="203">
        <v>35.03</v>
      </c>
      <c r="O41" s="203">
        <v>0</v>
      </c>
      <c r="P41" s="203">
        <v>41.2</v>
      </c>
      <c r="Q41" s="203">
        <v>5.89</v>
      </c>
      <c r="R41" s="203">
        <v>12.51</v>
      </c>
      <c r="S41" s="203">
        <v>7.08</v>
      </c>
      <c r="T41" s="203">
        <v>0</v>
      </c>
      <c r="U41" s="203">
        <v>24.71</v>
      </c>
      <c r="V41" s="203">
        <v>6.13</v>
      </c>
      <c r="W41" s="203">
        <v>13.43</v>
      </c>
      <c r="X41" s="203">
        <v>43.74</v>
      </c>
      <c r="Y41" s="203">
        <v>0</v>
      </c>
      <c r="Z41">
        <v>0</v>
      </c>
      <c r="AA41" s="203">
        <v>0</v>
      </c>
      <c r="AB41" s="203">
        <v>-7.0000000000000007E-2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69.61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74.680000000000007</v>
      </c>
      <c r="AQ41" s="203">
        <v>26.6</v>
      </c>
      <c r="AR41" s="203">
        <v>20.65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9</v>
      </c>
      <c r="L42" s="203">
        <v>370.84</v>
      </c>
      <c r="M42" s="203">
        <v>27.14</v>
      </c>
      <c r="N42" s="203">
        <v>35.03</v>
      </c>
      <c r="O42" s="203">
        <v>0</v>
      </c>
      <c r="P42" s="203">
        <v>41.2</v>
      </c>
      <c r="Q42" s="203">
        <v>5.89</v>
      </c>
      <c r="R42" s="203">
        <v>12.51</v>
      </c>
      <c r="S42" s="203">
        <v>7.08</v>
      </c>
      <c r="T42" s="203">
        <v>0</v>
      </c>
      <c r="U42" s="203">
        <v>24.71</v>
      </c>
      <c r="V42" s="203">
        <v>6.13</v>
      </c>
      <c r="W42" s="203">
        <v>13.43</v>
      </c>
      <c r="X42" s="203">
        <v>43.74</v>
      </c>
      <c r="Y42" s="203">
        <v>0</v>
      </c>
      <c r="Z42">
        <v>0</v>
      </c>
      <c r="AA42" s="203">
        <v>0</v>
      </c>
      <c r="AB42" s="203">
        <v>-7.0000000000000007E-2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69.61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74.680000000000007</v>
      </c>
      <c r="AQ42" s="203">
        <v>26.6</v>
      </c>
      <c r="AR42" s="203">
        <v>20.65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4.8099999999999996</v>
      </c>
      <c r="L43" s="203">
        <v>314.14</v>
      </c>
      <c r="M43" s="203">
        <v>27.14</v>
      </c>
      <c r="N43" s="203">
        <v>35.03</v>
      </c>
      <c r="O43" s="203">
        <v>0</v>
      </c>
      <c r="P43" s="203">
        <v>41.2</v>
      </c>
      <c r="Q43" s="203">
        <v>6.13</v>
      </c>
      <c r="R43" s="203">
        <v>12.51</v>
      </c>
      <c r="S43" s="203">
        <v>7.54</v>
      </c>
      <c r="T43" s="203">
        <v>0</v>
      </c>
      <c r="U43" s="203">
        <v>24.71</v>
      </c>
      <c r="V43" s="203">
        <v>6.13</v>
      </c>
      <c r="W43" s="203">
        <v>13.43</v>
      </c>
      <c r="X43" s="203">
        <v>43.74</v>
      </c>
      <c r="Y43" s="203">
        <v>0</v>
      </c>
      <c r="Z43">
        <v>0</v>
      </c>
      <c r="AA43" s="203">
        <v>0</v>
      </c>
      <c r="AB43" s="203">
        <v>-7.0000000000000007E-2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55.8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74.680000000000007</v>
      </c>
      <c r="AQ43" s="203">
        <v>26.6</v>
      </c>
      <c r="AR43" s="203">
        <v>20.65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4.8099999999999996</v>
      </c>
      <c r="L44" s="203">
        <v>254.52</v>
      </c>
      <c r="M44" s="203">
        <v>27.14</v>
      </c>
      <c r="N44" s="203">
        <v>35.03</v>
      </c>
      <c r="O44" s="203">
        <v>0</v>
      </c>
      <c r="P44" s="203">
        <v>41.2</v>
      </c>
      <c r="Q44" s="203">
        <v>6.13</v>
      </c>
      <c r="R44" s="203">
        <v>12.51</v>
      </c>
      <c r="S44" s="203">
        <v>7.54</v>
      </c>
      <c r="T44" s="203">
        <v>0</v>
      </c>
      <c r="U44" s="203">
        <v>24.71</v>
      </c>
      <c r="V44" s="203">
        <v>6.13</v>
      </c>
      <c r="W44" s="203">
        <v>13.43</v>
      </c>
      <c r="X44" s="203">
        <v>43.74</v>
      </c>
      <c r="Y44" s="203">
        <v>0</v>
      </c>
      <c r="Z44">
        <v>0</v>
      </c>
      <c r="AA44" s="203">
        <v>0</v>
      </c>
      <c r="AB44" s="203">
        <v>-7.0000000000000007E-2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55.8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74.680000000000007</v>
      </c>
      <c r="AQ44" s="203">
        <v>26.6</v>
      </c>
      <c r="AR44" s="203">
        <v>20.65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4.8099999999999996</v>
      </c>
      <c r="L45" s="203">
        <v>204.52</v>
      </c>
      <c r="M45" s="203">
        <v>27.14</v>
      </c>
      <c r="N45" s="203">
        <v>35.03</v>
      </c>
      <c r="O45" s="203">
        <v>0</v>
      </c>
      <c r="P45" s="203">
        <v>41.2</v>
      </c>
      <c r="Q45" s="203">
        <v>5.89</v>
      </c>
      <c r="R45" s="203">
        <v>12.51</v>
      </c>
      <c r="S45" s="203">
        <v>7.54</v>
      </c>
      <c r="T45" s="203">
        <v>0</v>
      </c>
      <c r="U45" s="203">
        <v>24.71</v>
      </c>
      <c r="V45" s="203">
        <v>6.13</v>
      </c>
      <c r="W45" s="203">
        <v>13.43</v>
      </c>
      <c r="X45" s="203">
        <v>43.74</v>
      </c>
      <c r="Y45" s="203">
        <v>0</v>
      </c>
      <c r="Z45">
        <v>0</v>
      </c>
      <c r="AA45" s="203">
        <v>0</v>
      </c>
      <c r="AB45" s="203">
        <v>-7.0000000000000007E-2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58.45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74.680000000000007</v>
      </c>
      <c r="AQ45" s="203">
        <v>26.6</v>
      </c>
      <c r="AR45" s="203">
        <v>20.65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4.8099999999999996</v>
      </c>
      <c r="L46" s="203">
        <v>204.52</v>
      </c>
      <c r="M46" s="203">
        <v>27.14</v>
      </c>
      <c r="N46" s="203">
        <v>35.03</v>
      </c>
      <c r="O46" s="203">
        <v>0</v>
      </c>
      <c r="P46" s="203">
        <v>41.2</v>
      </c>
      <c r="Q46" s="203">
        <v>5.89</v>
      </c>
      <c r="R46" s="203">
        <v>12.51</v>
      </c>
      <c r="S46" s="203">
        <v>7.54</v>
      </c>
      <c r="T46" s="203">
        <v>0</v>
      </c>
      <c r="U46" s="203">
        <v>24.71</v>
      </c>
      <c r="V46" s="203">
        <v>6.13</v>
      </c>
      <c r="W46" s="203">
        <v>13.43</v>
      </c>
      <c r="X46" s="203">
        <v>43.74</v>
      </c>
      <c r="Y46" s="203">
        <v>0</v>
      </c>
      <c r="Z46">
        <v>0</v>
      </c>
      <c r="AA46" s="203">
        <v>0</v>
      </c>
      <c r="AB46" s="203">
        <v>-7.0000000000000007E-2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58.45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74.680000000000007</v>
      </c>
      <c r="AQ46" s="203">
        <v>26.6</v>
      </c>
      <c r="AR46" s="203">
        <v>20.65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4.8099999999999996</v>
      </c>
      <c r="L47" s="203">
        <v>204.52</v>
      </c>
      <c r="M47" s="203">
        <v>27.14</v>
      </c>
      <c r="N47" s="203">
        <v>35.03</v>
      </c>
      <c r="O47" s="203">
        <v>0</v>
      </c>
      <c r="P47" s="203">
        <v>41.2</v>
      </c>
      <c r="Q47" s="203">
        <v>5.89</v>
      </c>
      <c r="R47" s="203">
        <v>12.51</v>
      </c>
      <c r="S47" s="203">
        <v>7.54</v>
      </c>
      <c r="T47" s="203">
        <v>0</v>
      </c>
      <c r="U47" s="203">
        <v>24.71</v>
      </c>
      <c r="V47" s="203">
        <v>6.13</v>
      </c>
      <c r="W47" s="203">
        <v>13.43</v>
      </c>
      <c r="X47" s="203">
        <v>43.74</v>
      </c>
      <c r="Y47" s="203">
        <v>0</v>
      </c>
      <c r="Z47">
        <v>0</v>
      </c>
      <c r="AA47" s="203">
        <v>0</v>
      </c>
      <c r="AB47" s="203">
        <v>-7.0000000000000007E-2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58.45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74.680000000000007</v>
      </c>
      <c r="AQ47" s="203">
        <v>26.6</v>
      </c>
      <c r="AR47" s="203">
        <v>20.65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4.8099999999999996</v>
      </c>
      <c r="L48" s="203">
        <v>204.52</v>
      </c>
      <c r="M48" s="203">
        <v>27.14</v>
      </c>
      <c r="N48" s="203">
        <v>35.03</v>
      </c>
      <c r="O48" s="203">
        <v>0</v>
      </c>
      <c r="P48" s="203">
        <v>41.2</v>
      </c>
      <c r="Q48" s="203">
        <v>5.89</v>
      </c>
      <c r="R48" s="203">
        <v>12.51</v>
      </c>
      <c r="S48" s="203">
        <v>7.54</v>
      </c>
      <c r="T48" s="203">
        <v>0</v>
      </c>
      <c r="U48" s="203">
        <v>24.71</v>
      </c>
      <c r="V48" s="203">
        <v>6.13</v>
      </c>
      <c r="W48" s="203">
        <v>13.43</v>
      </c>
      <c r="X48" s="203">
        <v>43.74</v>
      </c>
      <c r="Y48" s="203">
        <v>0</v>
      </c>
      <c r="Z48">
        <v>0</v>
      </c>
      <c r="AA48" s="203">
        <v>0</v>
      </c>
      <c r="AB48" s="203">
        <v>-7.0000000000000007E-2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58.45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74.680000000000007</v>
      </c>
      <c r="AQ48" s="203">
        <v>26.6</v>
      </c>
      <c r="AR48" s="203">
        <v>20.05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4.8099999999999996</v>
      </c>
      <c r="L49" s="203">
        <v>204.52</v>
      </c>
      <c r="M49" s="203">
        <v>27.14</v>
      </c>
      <c r="N49" s="203">
        <v>35.03</v>
      </c>
      <c r="O49" s="203">
        <v>0</v>
      </c>
      <c r="P49" s="203">
        <v>41.2</v>
      </c>
      <c r="Q49" s="203">
        <v>5.89</v>
      </c>
      <c r="R49" s="203">
        <v>12.51</v>
      </c>
      <c r="S49" s="203">
        <v>7.54</v>
      </c>
      <c r="T49" s="203">
        <v>0</v>
      </c>
      <c r="U49" s="203">
        <v>24.71</v>
      </c>
      <c r="V49" s="203">
        <v>6.13</v>
      </c>
      <c r="W49" s="203">
        <v>13.43</v>
      </c>
      <c r="X49" s="203">
        <v>43.74</v>
      </c>
      <c r="Y49" s="203">
        <v>0</v>
      </c>
      <c r="Z49">
        <v>0</v>
      </c>
      <c r="AA49" s="203">
        <v>0</v>
      </c>
      <c r="AB49" s="203">
        <v>-7.0000000000000007E-2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58.45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74.680000000000007</v>
      </c>
      <c r="AQ49" s="203">
        <v>26.6</v>
      </c>
      <c r="AR49" s="203">
        <v>20.05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4.8099999999999996</v>
      </c>
      <c r="L50" s="203">
        <v>204.52</v>
      </c>
      <c r="M50" s="203">
        <v>27.14</v>
      </c>
      <c r="N50" s="203">
        <v>35.03</v>
      </c>
      <c r="O50" s="203">
        <v>0</v>
      </c>
      <c r="P50" s="203">
        <v>41.2</v>
      </c>
      <c r="Q50" s="203">
        <v>5.89</v>
      </c>
      <c r="R50" s="203">
        <v>12.51</v>
      </c>
      <c r="S50" s="203">
        <v>7.54</v>
      </c>
      <c r="T50" s="203">
        <v>0</v>
      </c>
      <c r="U50" s="203">
        <v>24.71</v>
      </c>
      <c r="V50" s="203">
        <v>6.13</v>
      </c>
      <c r="W50" s="203">
        <v>13.43</v>
      </c>
      <c r="X50" s="203">
        <v>43.74</v>
      </c>
      <c r="Y50" s="203">
        <v>0</v>
      </c>
      <c r="Z50">
        <v>0</v>
      </c>
      <c r="AA50" s="203">
        <v>0</v>
      </c>
      <c r="AB50" s="203">
        <v>-7.0000000000000007E-2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58.45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74.680000000000007</v>
      </c>
      <c r="AQ50" s="203">
        <v>26.6</v>
      </c>
      <c r="AR50" s="203">
        <v>19.96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4.8099999999999996</v>
      </c>
      <c r="L51" s="203">
        <v>204.52</v>
      </c>
      <c r="M51" s="203">
        <v>27.14</v>
      </c>
      <c r="N51" s="203">
        <v>35.03</v>
      </c>
      <c r="O51" s="203">
        <v>0</v>
      </c>
      <c r="P51" s="203">
        <v>41.2</v>
      </c>
      <c r="Q51" s="203">
        <v>6.11</v>
      </c>
      <c r="R51" s="203">
        <v>12.51</v>
      </c>
      <c r="S51" s="203">
        <v>7.54</v>
      </c>
      <c r="T51" s="203">
        <v>0</v>
      </c>
      <c r="U51" s="203">
        <v>24.71</v>
      </c>
      <c r="V51" s="203">
        <v>6.17</v>
      </c>
      <c r="W51" s="203">
        <v>13.43</v>
      </c>
      <c r="X51" s="203">
        <v>43.74</v>
      </c>
      <c r="Y51" s="203">
        <v>0</v>
      </c>
      <c r="Z51">
        <v>0</v>
      </c>
      <c r="AA51" s="203">
        <v>0</v>
      </c>
      <c r="AB51" s="203">
        <v>-0.15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74.680000000000007</v>
      </c>
      <c r="AQ51" s="203">
        <v>26.6</v>
      </c>
      <c r="AR51" s="203">
        <v>21.54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4.8099999999999996</v>
      </c>
      <c r="L52" s="203">
        <v>204.53</v>
      </c>
      <c r="M52" s="203">
        <v>27.14</v>
      </c>
      <c r="N52" s="203">
        <v>35.03</v>
      </c>
      <c r="O52" s="203">
        <v>0</v>
      </c>
      <c r="P52" s="203">
        <v>41.2</v>
      </c>
      <c r="Q52" s="203">
        <v>3.67</v>
      </c>
      <c r="R52" s="203">
        <v>6.66</v>
      </c>
      <c r="S52" s="203">
        <v>7.79</v>
      </c>
      <c r="T52" s="203">
        <v>0</v>
      </c>
      <c r="U52" s="203">
        <v>24.71</v>
      </c>
      <c r="V52" s="203">
        <v>6.17</v>
      </c>
      <c r="W52" s="203">
        <v>13.43</v>
      </c>
      <c r="X52" s="203">
        <v>43.74</v>
      </c>
      <c r="Y52" s="203">
        <v>0</v>
      </c>
      <c r="Z52">
        <v>0</v>
      </c>
      <c r="AA52" s="203">
        <v>0</v>
      </c>
      <c r="AB52" s="203">
        <v>-0.15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41.34</v>
      </c>
      <c r="AQ52" s="203">
        <v>15.38</v>
      </c>
      <c r="AR52" s="203">
        <v>21.54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4.8099999999999996</v>
      </c>
      <c r="L53" s="203">
        <v>204.53</v>
      </c>
      <c r="M53" s="203">
        <v>27.14</v>
      </c>
      <c r="N53" s="203">
        <v>35.03</v>
      </c>
      <c r="O53" s="203">
        <v>0</v>
      </c>
      <c r="P53" s="203">
        <v>41.2</v>
      </c>
      <c r="Q53" s="203">
        <v>3.67</v>
      </c>
      <c r="R53" s="203">
        <v>6.66</v>
      </c>
      <c r="S53" s="203">
        <v>7.79</v>
      </c>
      <c r="T53" s="203">
        <v>0</v>
      </c>
      <c r="U53" s="203">
        <v>24.71</v>
      </c>
      <c r="V53" s="203">
        <v>6.17</v>
      </c>
      <c r="W53" s="203">
        <v>13.43</v>
      </c>
      <c r="X53" s="203">
        <v>43.74</v>
      </c>
      <c r="Y53" s="203">
        <v>0</v>
      </c>
      <c r="Z53">
        <v>0</v>
      </c>
      <c r="AA53" s="203">
        <v>0</v>
      </c>
      <c r="AB53" s="203">
        <v>-0.15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58.45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41.34</v>
      </c>
      <c r="AQ53" s="203">
        <v>15.38</v>
      </c>
      <c r="AR53" s="203">
        <v>21.54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4.8099999999999996</v>
      </c>
      <c r="L54" s="203">
        <v>204.53</v>
      </c>
      <c r="M54" s="203">
        <v>27.14</v>
      </c>
      <c r="N54" s="203">
        <v>35.03</v>
      </c>
      <c r="O54" s="203">
        <v>0</v>
      </c>
      <c r="P54" s="203">
        <v>41.2</v>
      </c>
      <c r="Q54" s="203">
        <v>3.67</v>
      </c>
      <c r="R54" s="203">
        <v>6.66</v>
      </c>
      <c r="S54" s="203">
        <v>7.79</v>
      </c>
      <c r="T54" s="203">
        <v>0</v>
      </c>
      <c r="U54" s="203">
        <v>24.71</v>
      </c>
      <c r="V54" s="203">
        <v>6.17</v>
      </c>
      <c r="W54" s="203">
        <v>13.43</v>
      </c>
      <c r="X54" s="203">
        <v>43.74</v>
      </c>
      <c r="Y54" s="203">
        <v>0</v>
      </c>
      <c r="Z54">
        <v>0</v>
      </c>
      <c r="AA54" s="203">
        <v>0</v>
      </c>
      <c r="AB54" s="203">
        <v>-0.15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58.45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41.34</v>
      </c>
      <c r="AQ54" s="203">
        <v>15.38</v>
      </c>
      <c r="AR54" s="203">
        <v>21.54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4.8099999999999996</v>
      </c>
      <c r="L55" s="203">
        <v>204.53</v>
      </c>
      <c r="M55" s="203">
        <v>27.14</v>
      </c>
      <c r="N55" s="203">
        <v>35.03</v>
      </c>
      <c r="O55" s="203">
        <v>0</v>
      </c>
      <c r="P55" s="203">
        <v>41.2</v>
      </c>
      <c r="Q55" s="203">
        <v>3.67</v>
      </c>
      <c r="R55" s="203">
        <v>6.66</v>
      </c>
      <c r="S55" s="203">
        <v>7.79</v>
      </c>
      <c r="T55" s="203">
        <v>0</v>
      </c>
      <c r="U55" s="203">
        <v>24.71</v>
      </c>
      <c r="V55" s="203">
        <v>6.17</v>
      </c>
      <c r="W55" s="203">
        <v>13.43</v>
      </c>
      <c r="X55" s="203">
        <v>43.74</v>
      </c>
      <c r="Y55" s="203">
        <v>0</v>
      </c>
      <c r="Z55">
        <v>0</v>
      </c>
      <c r="AA55" s="203">
        <v>0</v>
      </c>
      <c r="AB55" s="203">
        <v>-7.0000000000000007E-2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58.45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41.34</v>
      </c>
      <c r="AQ55" s="203">
        <v>15.38</v>
      </c>
      <c r="AR55" s="203">
        <v>21.54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4.8099999999999996</v>
      </c>
      <c r="L56" s="203">
        <v>204.53</v>
      </c>
      <c r="M56" s="203">
        <v>27.14</v>
      </c>
      <c r="N56" s="203">
        <v>35.03</v>
      </c>
      <c r="O56" s="203">
        <v>0</v>
      </c>
      <c r="P56" s="203">
        <v>41.2</v>
      </c>
      <c r="Q56" s="203">
        <v>3.67</v>
      </c>
      <c r="R56" s="203">
        <v>6.66</v>
      </c>
      <c r="S56" s="203">
        <v>7.79</v>
      </c>
      <c r="T56" s="203">
        <v>0</v>
      </c>
      <c r="U56" s="203">
        <v>24.71</v>
      </c>
      <c r="V56" s="203">
        <v>6.17</v>
      </c>
      <c r="W56" s="203">
        <v>13.43</v>
      </c>
      <c r="X56" s="203">
        <v>43.74</v>
      </c>
      <c r="Y56" s="203">
        <v>0</v>
      </c>
      <c r="Z56">
        <v>0</v>
      </c>
      <c r="AA56" s="203">
        <v>0</v>
      </c>
      <c r="AB56" s="203">
        <v>-7.0000000000000007E-2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58.45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41.34</v>
      </c>
      <c r="AQ56" s="203">
        <v>15.38</v>
      </c>
      <c r="AR56" s="203">
        <v>21.54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4.8099999999999996</v>
      </c>
      <c r="L57" s="203">
        <v>204.53</v>
      </c>
      <c r="M57" s="203">
        <v>27.14</v>
      </c>
      <c r="N57" s="203">
        <v>35.03</v>
      </c>
      <c r="O57" s="203">
        <v>0</v>
      </c>
      <c r="P57" s="203">
        <v>41.2</v>
      </c>
      <c r="Q57" s="203">
        <v>3.67</v>
      </c>
      <c r="R57" s="203">
        <v>6.66</v>
      </c>
      <c r="S57" s="203">
        <v>7.79</v>
      </c>
      <c r="T57" s="203">
        <v>0</v>
      </c>
      <c r="U57" s="203">
        <v>24.71</v>
      </c>
      <c r="V57" s="203">
        <v>6.17</v>
      </c>
      <c r="W57" s="203">
        <v>13.43</v>
      </c>
      <c r="X57" s="203">
        <v>43.74</v>
      </c>
      <c r="Y57" s="203">
        <v>0</v>
      </c>
      <c r="Z57">
        <v>0</v>
      </c>
      <c r="AA57" s="203">
        <v>0</v>
      </c>
      <c r="AB57" s="203">
        <v>-7.0000000000000007E-2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58.45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41.34</v>
      </c>
      <c r="AQ57" s="203">
        <v>15.38</v>
      </c>
      <c r="AR57" s="203">
        <v>21.54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4.8099999999999996</v>
      </c>
      <c r="L58" s="203">
        <v>204.53</v>
      </c>
      <c r="M58" s="203">
        <v>27.14</v>
      </c>
      <c r="N58" s="203">
        <v>35.03</v>
      </c>
      <c r="O58" s="203">
        <v>0</v>
      </c>
      <c r="P58" s="203">
        <v>41.2</v>
      </c>
      <c r="Q58" s="203">
        <v>3.67</v>
      </c>
      <c r="R58" s="203">
        <v>6.66</v>
      </c>
      <c r="S58" s="203">
        <v>7.79</v>
      </c>
      <c r="T58" s="203">
        <v>0</v>
      </c>
      <c r="U58" s="203">
        <v>24.71</v>
      </c>
      <c r="V58" s="203">
        <v>6.17</v>
      </c>
      <c r="W58" s="203">
        <v>13.43</v>
      </c>
      <c r="X58" s="203">
        <v>43.74</v>
      </c>
      <c r="Y58" s="203">
        <v>0</v>
      </c>
      <c r="Z58">
        <v>0</v>
      </c>
      <c r="AA58" s="203">
        <v>0</v>
      </c>
      <c r="AB58" s="203">
        <v>-7.0000000000000007E-2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58.45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41.34</v>
      </c>
      <c r="AQ58" s="203">
        <v>15.38</v>
      </c>
      <c r="AR58" s="203">
        <v>21.54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4.8099999999999996</v>
      </c>
      <c r="L59" s="203">
        <v>204.53</v>
      </c>
      <c r="M59" s="203">
        <v>27.14</v>
      </c>
      <c r="N59" s="203">
        <v>35.03</v>
      </c>
      <c r="O59" s="203">
        <v>0</v>
      </c>
      <c r="P59" s="203">
        <v>39.369999999999997</v>
      </c>
      <c r="Q59" s="203">
        <v>3.67</v>
      </c>
      <c r="R59" s="203">
        <v>6.66</v>
      </c>
      <c r="S59" s="203">
        <v>7.79</v>
      </c>
      <c r="T59" s="203">
        <v>0</v>
      </c>
      <c r="U59" s="203">
        <v>24.71</v>
      </c>
      <c r="V59" s="203">
        <v>6.17</v>
      </c>
      <c r="W59" s="203">
        <v>13.43</v>
      </c>
      <c r="X59" s="203">
        <v>43.74</v>
      </c>
      <c r="Y59" s="203">
        <v>0</v>
      </c>
      <c r="Z59">
        <v>0</v>
      </c>
      <c r="AA59" s="203">
        <v>0</v>
      </c>
      <c r="AB59" s="203">
        <v>-7.0000000000000007E-2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58.45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41.34</v>
      </c>
      <c r="AQ59" s="203">
        <v>15.38</v>
      </c>
      <c r="AR59" s="203">
        <v>21.54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4.8099999999999996</v>
      </c>
      <c r="L60" s="203">
        <v>204.53</v>
      </c>
      <c r="M60" s="203">
        <v>27.14</v>
      </c>
      <c r="N60" s="203">
        <v>35.03</v>
      </c>
      <c r="O60" s="203">
        <v>0</v>
      </c>
      <c r="P60" s="203">
        <v>39.369999999999997</v>
      </c>
      <c r="Q60" s="203">
        <v>3.67</v>
      </c>
      <c r="R60" s="203">
        <v>6.66</v>
      </c>
      <c r="S60" s="203">
        <v>7.79</v>
      </c>
      <c r="T60" s="203">
        <v>0</v>
      </c>
      <c r="U60" s="203">
        <v>24.71</v>
      </c>
      <c r="V60" s="203">
        <v>6.17</v>
      </c>
      <c r="W60" s="203">
        <v>13.43</v>
      </c>
      <c r="X60" s="203">
        <v>43.74</v>
      </c>
      <c r="Y60" s="203">
        <v>0</v>
      </c>
      <c r="Z60">
        <v>0</v>
      </c>
      <c r="AA60" s="203">
        <v>0</v>
      </c>
      <c r="AB60" s="203">
        <v>-7.0000000000000007E-2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58.45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41.34</v>
      </c>
      <c r="AQ60" s="203">
        <v>15.38</v>
      </c>
      <c r="AR60" s="203">
        <v>21.54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4.8099999999999996</v>
      </c>
      <c r="L61" s="203">
        <v>204.53</v>
      </c>
      <c r="M61" s="203">
        <v>27.07</v>
      </c>
      <c r="N61" s="203">
        <v>35.03</v>
      </c>
      <c r="O61" s="203">
        <v>0</v>
      </c>
      <c r="P61" s="203">
        <v>39.369999999999997</v>
      </c>
      <c r="Q61" s="203">
        <v>3.67</v>
      </c>
      <c r="R61" s="203">
        <v>6.66</v>
      </c>
      <c r="S61" s="203">
        <v>7.79</v>
      </c>
      <c r="T61" s="203">
        <v>0</v>
      </c>
      <c r="U61" s="203">
        <v>24.71</v>
      </c>
      <c r="V61" s="203">
        <v>6.17</v>
      </c>
      <c r="W61" s="203">
        <v>13.43</v>
      </c>
      <c r="X61" s="203">
        <v>43.74</v>
      </c>
      <c r="Y61" s="203">
        <v>0</v>
      </c>
      <c r="Z61">
        <v>0</v>
      </c>
      <c r="AA61" s="203">
        <v>0</v>
      </c>
      <c r="AB61" s="203">
        <v>-7.0000000000000007E-2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58.45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41.34</v>
      </c>
      <c r="AQ61" s="203">
        <v>15.38</v>
      </c>
      <c r="AR61" s="203">
        <v>21.54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4.8099999999999996</v>
      </c>
      <c r="L62" s="203">
        <v>204.53</v>
      </c>
      <c r="M62" s="203">
        <v>27.07</v>
      </c>
      <c r="N62" s="203">
        <v>35.03</v>
      </c>
      <c r="O62" s="203">
        <v>0</v>
      </c>
      <c r="P62" s="203">
        <v>39.369999999999997</v>
      </c>
      <c r="Q62" s="203">
        <v>3.67</v>
      </c>
      <c r="R62" s="203">
        <v>6.66</v>
      </c>
      <c r="S62" s="203">
        <v>7.79</v>
      </c>
      <c r="T62" s="203">
        <v>0</v>
      </c>
      <c r="U62" s="203">
        <v>24.71</v>
      </c>
      <c r="V62" s="203">
        <v>6.17</v>
      </c>
      <c r="W62" s="203">
        <v>13.43</v>
      </c>
      <c r="X62" s="203">
        <v>43.74</v>
      </c>
      <c r="Y62" s="203">
        <v>0</v>
      </c>
      <c r="Z62">
        <v>0</v>
      </c>
      <c r="AA62" s="203">
        <v>0</v>
      </c>
      <c r="AB62" s="203">
        <v>-7.0000000000000007E-2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58.45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41.34</v>
      </c>
      <c r="AQ62" s="203">
        <v>15.38</v>
      </c>
      <c r="AR62" s="203">
        <v>21.54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4.8099999999999996</v>
      </c>
      <c r="L63" s="203">
        <v>204.53</v>
      </c>
      <c r="M63" s="203">
        <v>27.14</v>
      </c>
      <c r="N63" s="203">
        <v>35.03</v>
      </c>
      <c r="O63" s="203">
        <v>0</v>
      </c>
      <c r="P63" s="203">
        <v>39.369999999999997</v>
      </c>
      <c r="Q63" s="203">
        <v>3.67</v>
      </c>
      <c r="R63" s="203">
        <v>6.66</v>
      </c>
      <c r="S63" s="203">
        <v>7.79</v>
      </c>
      <c r="T63" s="203">
        <v>0</v>
      </c>
      <c r="U63" s="203">
        <v>24.71</v>
      </c>
      <c r="V63" s="203">
        <v>6.17</v>
      </c>
      <c r="W63" s="203">
        <v>13.43</v>
      </c>
      <c r="X63" s="203">
        <v>43.74</v>
      </c>
      <c r="Y63" s="203">
        <v>0</v>
      </c>
      <c r="Z63">
        <v>0</v>
      </c>
      <c r="AA63" s="203">
        <v>0</v>
      </c>
      <c r="AB63" s="203">
        <v>-7.0000000000000007E-2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58.45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41.34</v>
      </c>
      <c r="AQ63" s="203">
        <v>15.38</v>
      </c>
      <c r="AR63" s="203">
        <v>22.25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4.8099999999999996</v>
      </c>
      <c r="L64" s="203">
        <v>204.53</v>
      </c>
      <c r="M64" s="203">
        <v>27.14</v>
      </c>
      <c r="N64" s="203">
        <v>35.03</v>
      </c>
      <c r="O64" s="203">
        <v>0</v>
      </c>
      <c r="P64" s="203">
        <v>39.369999999999997</v>
      </c>
      <c r="Q64" s="203">
        <v>3.67</v>
      </c>
      <c r="R64" s="203">
        <v>6.66</v>
      </c>
      <c r="S64" s="203">
        <v>7.79</v>
      </c>
      <c r="T64" s="203">
        <v>0</v>
      </c>
      <c r="U64" s="203">
        <v>24.71</v>
      </c>
      <c r="V64" s="203">
        <v>6.17</v>
      </c>
      <c r="W64" s="203">
        <v>13.43</v>
      </c>
      <c r="X64" s="203">
        <v>43.74</v>
      </c>
      <c r="Y64" s="203">
        <v>0</v>
      </c>
      <c r="Z64">
        <v>0</v>
      </c>
      <c r="AA64" s="203">
        <v>0</v>
      </c>
      <c r="AB64" s="203">
        <v>-7.0000000000000007E-2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58.45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41.34</v>
      </c>
      <c r="AQ64" s="203">
        <v>15.38</v>
      </c>
      <c r="AR64" s="203">
        <v>22.25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4.8099999999999996</v>
      </c>
      <c r="L65" s="203">
        <v>204.53</v>
      </c>
      <c r="M65" s="203">
        <v>27.14</v>
      </c>
      <c r="N65" s="203">
        <v>35.03</v>
      </c>
      <c r="O65" s="203">
        <v>0</v>
      </c>
      <c r="P65" s="203">
        <v>39.369999999999997</v>
      </c>
      <c r="Q65" s="203">
        <v>3.67</v>
      </c>
      <c r="R65" s="203">
        <v>6.66</v>
      </c>
      <c r="S65" s="203">
        <v>7.79</v>
      </c>
      <c r="T65" s="203">
        <v>0</v>
      </c>
      <c r="U65" s="203">
        <v>24.71</v>
      </c>
      <c r="V65" s="203">
        <v>6.03</v>
      </c>
      <c r="W65" s="203">
        <v>13.43</v>
      </c>
      <c r="X65" s="203">
        <v>43.74</v>
      </c>
      <c r="Y65" s="203">
        <v>0</v>
      </c>
      <c r="Z65">
        <v>0</v>
      </c>
      <c r="AA65" s="203">
        <v>0</v>
      </c>
      <c r="AB65" s="203">
        <v>-7.0000000000000007E-2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58.45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41.34</v>
      </c>
      <c r="AQ65" s="203">
        <v>15.38</v>
      </c>
      <c r="AR65" s="203">
        <v>22.25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4.8099999999999996</v>
      </c>
      <c r="L66" s="203">
        <v>204.53</v>
      </c>
      <c r="M66" s="203">
        <v>27.14</v>
      </c>
      <c r="N66" s="203">
        <v>35.03</v>
      </c>
      <c r="O66" s="203">
        <v>0</v>
      </c>
      <c r="P66" s="203">
        <v>39.369999999999997</v>
      </c>
      <c r="Q66" s="203">
        <v>2.88</v>
      </c>
      <c r="R66" s="203">
        <v>5.77</v>
      </c>
      <c r="S66" s="203">
        <v>7.68</v>
      </c>
      <c r="T66" s="203">
        <v>0</v>
      </c>
      <c r="U66" s="203">
        <v>24.71</v>
      </c>
      <c r="V66" s="203">
        <v>6.13</v>
      </c>
      <c r="W66" s="203">
        <v>13.43</v>
      </c>
      <c r="X66" s="203">
        <v>43.74</v>
      </c>
      <c r="Y66" s="203">
        <v>0</v>
      </c>
      <c r="Z66">
        <v>0</v>
      </c>
      <c r="AA66" s="203">
        <v>0</v>
      </c>
      <c r="AB66" s="203">
        <v>-7.0000000000000007E-2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58.45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41.34</v>
      </c>
      <c r="AQ66" s="203">
        <v>15.38</v>
      </c>
      <c r="AR66" s="203">
        <v>22.25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4.8099999999999996</v>
      </c>
      <c r="L67" s="203">
        <v>204.53</v>
      </c>
      <c r="M67" s="203">
        <v>27.14</v>
      </c>
      <c r="N67" s="203">
        <v>35.03</v>
      </c>
      <c r="O67" s="203">
        <v>0</v>
      </c>
      <c r="P67" s="203">
        <v>39.369999999999997</v>
      </c>
      <c r="Q67" s="203">
        <v>2.88</v>
      </c>
      <c r="R67" s="203">
        <v>5.77</v>
      </c>
      <c r="S67" s="203">
        <v>7.68</v>
      </c>
      <c r="T67" s="203">
        <v>0</v>
      </c>
      <c r="U67" s="203">
        <v>24.71</v>
      </c>
      <c r="V67" s="203">
        <v>6.13</v>
      </c>
      <c r="W67" s="203">
        <v>13.43</v>
      </c>
      <c r="X67" s="203">
        <v>43.74</v>
      </c>
      <c r="Y67" s="203">
        <v>0</v>
      </c>
      <c r="Z67">
        <v>0</v>
      </c>
      <c r="AA67" s="203">
        <v>0</v>
      </c>
      <c r="AB67" s="203">
        <v>-7.0000000000000007E-2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58.45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41.34</v>
      </c>
      <c r="AQ67" s="203">
        <v>15.38</v>
      </c>
      <c r="AR67" s="203">
        <v>22.42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4.8099999999999996</v>
      </c>
      <c r="L68" s="203">
        <v>260.13</v>
      </c>
      <c r="M68" s="203">
        <v>27.14</v>
      </c>
      <c r="N68" s="203">
        <v>35.03</v>
      </c>
      <c r="O68" s="203">
        <v>0</v>
      </c>
      <c r="P68" s="203">
        <v>39.369999999999997</v>
      </c>
      <c r="Q68" s="203">
        <v>2.88</v>
      </c>
      <c r="R68" s="203">
        <v>5.77</v>
      </c>
      <c r="S68" s="203">
        <v>7.68</v>
      </c>
      <c r="T68" s="203">
        <v>0</v>
      </c>
      <c r="U68" s="203">
        <v>24.71</v>
      </c>
      <c r="V68" s="203">
        <v>6.13</v>
      </c>
      <c r="W68" s="203">
        <v>13.43</v>
      </c>
      <c r="X68" s="203">
        <v>43.74</v>
      </c>
      <c r="Y68" s="203">
        <v>0</v>
      </c>
      <c r="Z68">
        <v>0</v>
      </c>
      <c r="AA68" s="203">
        <v>0</v>
      </c>
      <c r="AB68" s="203">
        <v>-7.0000000000000007E-2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58.45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41.34</v>
      </c>
      <c r="AQ68" s="203">
        <v>15.38</v>
      </c>
      <c r="AR68" s="203">
        <v>22.42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4.74</v>
      </c>
      <c r="L69" s="203">
        <v>324.41000000000003</v>
      </c>
      <c r="M69" s="203">
        <v>27.14</v>
      </c>
      <c r="N69" s="203">
        <v>35.03</v>
      </c>
      <c r="O69" s="203">
        <v>0</v>
      </c>
      <c r="P69" s="203">
        <v>39.369999999999997</v>
      </c>
      <c r="Q69" s="203">
        <v>5.89</v>
      </c>
      <c r="R69" s="203">
        <v>12.51</v>
      </c>
      <c r="S69" s="203">
        <v>7.79</v>
      </c>
      <c r="T69" s="203">
        <v>0</v>
      </c>
      <c r="U69" s="203">
        <v>24.71</v>
      </c>
      <c r="V69" s="203">
        <v>6.13</v>
      </c>
      <c r="W69" s="203">
        <v>13.43</v>
      </c>
      <c r="X69" s="203">
        <v>43.74</v>
      </c>
      <c r="Y69" s="203">
        <v>0</v>
      </c>
      <c r="Z69">
        <v>0</v>
      </c>
      <c r="AA69" s="203">
        <v>0</v>
      </c>
      <c r="AB69" s="203">
        <v>-7.0000000000000007E-2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58.45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73.930000000000007</v>
      </c>
      <c r="AQ69" s="203">
        <v>26.6</v>
      </c>
      <c r="AR69" s="203">
        <v>22.42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8.11</v>
      </c>
      <c r="L70" s="203">
        <v>371.51</v>
      </c>
      <c r="M70" s="203">
        <v>24.72</v>
      </c>
      <c r="N70" s="203">
        <v>35.03</v>
      </c>
      <c r="O70" s="203">
        <v>0</v>
      </c>
      <c r="P70" s="203">
        <v>39.369999999999997</v>
      </c>
      <c r="Q70" s="203">
        <v>5.89</v>
      </c>
      <c r="R70" s="203">
        <v>12.51</v>
      </c>
      <c r="S70" s="203">
        <v>7.79</v>
      </c>
      <c r="T70" s="203">
        <v>0</v>
      </c>
      <c r="U70" s="203">
        <v>24.71</v>
      </c>
      <c r="V70" s="203">
        <v>6.13</v>
      </c>
      <c r="W70" s="203">
        <v>13.43</v>
      </c>
      <c r="X70" s="203">
        <v>43.74</v>
      </c>
      <c r="Y70" s="203">
        <v>0</v>
      </c>
      <c r="Z70">
        <v>0</v>
      </c>
      <c r="AA70" s="203">
        <v>0</v>
      </c>
      <c r="AB70" s="203">
        <v>-7.0000000000000007E-2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69.61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73.930000000000007</v>
      </c>
      <c r="AQ70" s="203">
        <v>26.6</v>
      </c>
      <c r="AR70" s="203">
        <v>22.42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9.36</v>
      </c>
      <c r="L71" s="203">
        <v>371.51</v>
      </c>
      <c r="M71" s="203">
        <v>25.9</v>
      </c>
      <c r="N71" s="203">
        <v>35.03</v>
      </c>
      <c r="O71" s="203">
        <v>0</v>
      </c>
      <c r="P71" s="203">
        <v>39.369999999999997</v>
      </c>
      <c r="Q71" s="203">
        <v>5.89</v>
      </c>
      <c r="R71" s="203">
        <v>12.51</v>
      </c>
      <c r="S71" s="203">
        <v>7.79</v>
      </c>
      <c r="T71" s="203">
        <v>0</v>
      </c>
      <c r="U71" s="203">
        <v>24.71</v>
      </c>
      <c r="V71" s="203">
        <v>6.13</v>
      </c>
      <c r="W71" s="203">
        <v>13.43</v>
      </c>
      <c r="X71" s="203">
        <v>43.74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69.61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74.680000000000007</v>
      </c>
      <c r="AQ71" s="203">
        <v>26.6</v>
      </c>
      <c r="AR71" s="203">
        <v>21.9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9.36</v>
      </c>
      <c r="L72" s="203">
        <v>371.51</v>
      </c>
      <c r="M72" s="203">
        <v>27.14</v>
      </c>
      <c r="N72" s="203">
        <v>35.03</v>
      </c>
      <c r="O72" s="203">
        <v>0</v>
      </c>
      <c r="P72" s="203">
        <v>39.369999999999997</v>
      </c>
      <c r="Q72" s="203">
        <v>5.89</v>
      </c>
      <c r="R72" s="203">
        <v>12.51</v>
      </c>
      <c r="S72" s="203">
        <v>7.79</v>
      </c>
      <c r="T72" s="203">
        <v>0</v>
      </c>
      <c r="U72" s="203">
        <v>24.71</v>
      </c>
      <c r="V72" s="203">
        <v>6.13</v>
      </c>
      <c r="W72" s="203">
        <v>13.43</v>
      </c>
      <c r="X72" s="203">
        <v>43.74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69.61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74.680000000000007</v>
      </c>
      <c r="AQ72" s="203">
        <v>26.6</v>
      </c>
      <c r="AR72" s="203">
        <v>13.98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9.36</v>
      </c>
      <c r="L73" s="203">
        <v>371.51</v>
      </c>
      <c r="M73" s="203">
        <v>27.14</v>
      </c>
      <c r="N73" s="203">
        <v>35.03</v>
      </c>
      <c r="O73" s="203">
        <v>0</v>
      </c>
      <c r="P73" s="203">
        <v>39.369999999999997</v>
      </c>
      <c r="Q73" s="203">
        <v>5.89</v>
      </c>
      <c r="R73" s="203">
        <v>12.51</v>
      </c>
      <c r="S73" s="203">
        <v>7.79</v>
      </c>
      <c r="T73" s="203">
        <v>0</v>
      </c>
      <c r="U73" s="203">
        <v>24.71</v>
      </c>
      <c r="V73" s="203">
        <v>6.13</v>
      </c>
      <c r="W73" s="203">
        <v>13.43</v>
      </c>
      <c r="X73" s="203">
        <v>43.74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69.61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74.680000000000007</v>
      </c>
      <c r="AQ73" s="203">
        <v>26.6</v>
      </c>
      <c r="AR73" s="203">
        <v>7.65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9.36</v>
      </c>
      <c r="L74" s="203">
        <v>371.51</v>
      </c>
      <c r="M74" s="203">
        <v>27.14</v>
      </c>
      <c r="N74" s="203">
        <v>35.03</v>
      </c>
      <c r="O74" s="203">
        <v>0</v>
      </c>
      <c r="P74" s="203">
        <v>39.369999999999997</v>
      </c>
      <c r="Q74" s="203">
        <v>5.89</v>
      </c>
      <c r="R74" s="203">
        <v>12.51</v>
      </c>
      <c r="S74" s="203">
        <v>7.79</v>
      </c>
      <c r="T74" s="203">
        <v>0</v>
      </c>
      <c r="U74" s="203">
        <v>24.71</v>
      </c>
      <c r="V74" s="203">
        <v>6.13</v>
      </c>
      <c r="W74" s="203">
        <v>13.43</v>
      </c>
      <c r="X74" s="203">
        <v>43.74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74.680000000000007</v>
      </c>
      <c r="AQ74" s="203">
        <v>26.6</v>
      </c>
      <c r="AR74" s="203">
        <v>2.98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9.36</v>
      </c>
      <c r="L75" s="203">
        <v>370.07</v>
      </c>
      <c r="M75" s="203">
        <v>27.14</v>
      </c>
      <c r="N75" s="203">
        <v>35.03</v>
      </c>
      <c r="O75" s="203">
        <v>0</v>
      </c>
      <c r="P75" s="203">
        <v>42.13</v>
      </c>
      <c r="Q75" s="203">
        <v>5.89</v>
      </c>
      <c r="R75" s="203">
        <v>12.51</v>
      </c>
      <c r="S75" s="203">
        <v>7.79</v>
      </c>
      <c r="T75" s="203">
        <v>0</v>
      </c>
      <c r="U75" s="203">
        <v>24.71</v>
      </c>
      <c r="V75" s="203">
        <v>6.13</v>
      </c>
      <c r="W75" s="203">
        <v>13.43</v>
      </c>
      <c r="X75" s="203">
        <v>43.74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69.61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74.680000000000007</v>
      </c>
      <c r="AQ75" s="203">
        <v>26.6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9.36</v>
      </c>
      <c r="L76" s="203">
        <v>370.07</v>
      </c>
      <c r="M76" s="203">
        <v>27.14</v>
      </c>
      <c r="N76" s="203">
        <v>35.03</v>
      </c>
      <c r="O76" s="203">
        <v>0</v>
      </c>
      <c r="P76" s="203">
        <v>42.13</v>
      </c>
      <c r="Q76" s="203">
        <v>5.89</v>
      </c>
      <c r="R76" s="203">
        <v>12.51</v>
      </c>
      <c r="S76" s="203">
        <v>7.79</v>
      </c>
      <c r="T76" s="203">
        <v>0</v>
      </c>
      <c r="U76" s="203">
        <v>24.71</v>
      </c>
      <c r="V76" s="203">
        <v>6.13</v>
      </c>
      <c r="W76" s="203">
        <v>13.43</v>
      </c>
      <c r="X76" s="203">
        <v>43.74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74.680000000000007</v>
      </c>
      <c r="AQ76" s="203">
        <v>26.6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9.36</v>
      </c>
      <c r="L77" s="203">
        <v>370.07</v>
      </c>
      <c r="M77" s="203">
        <v>27.14</v>
      </c>
      <c r="N77" s="203">
        <v>35.03</v>
      </c>
      <c r="O77" s="203">
        <v>0</v>
      </c>
      <c r="P77" s="203">
        <v>42.13</v>
      </c>
      <c r="Q77" s="203">
        <v>5.89</v>
      </c>
      <c r="R77" s="203">
        <v>12.51</v>
      </c>
      <c r="S77" s="203">
        <v>7.79</v>
      </c>
      <c r="T77" s="203">
        <v>0</v>
      </c>
      <c r="U77" s="203">
        <v>24.71</v>
      </c>
      <c r="V77" s="203">
        <v>6.13</v>
      </c>
      <c r="W77" s="203">
        <v>13.43</v>
      </c>
      <c r="X77" s="203">
        <v>43.74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69.61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74.680000000000007</v>
      </c>
      <c r="AQ77" s="203">
        <v>26.6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9.36</v>
      </c>
      <c r="L78" s="203">
        <v>370.07</v>
      </c>
      <c r="M78" s="203">
        <v>27.14</v>
      </c>
      <c r="N78" s="203">
        <v>35.03</v>
      </c>
      <c r="O78" s="203">
        <v>0</v>
      </c>
      <c r="P78" s="203">
        <v>42.13</v>
      </c>
      <c r="Q78" s="203">
        <v>5.89</v>
      </c>
      <c r="R78" s="203">
        <v>12.51</v>
      </c>
      <c r="S78" s="203">
        <v>7.79</v>
      </c>
      <c r="T78" s="203">
        <v>0</v>
      </c>
      <c r="U78" s="203">
        <v>24.71</v>
      </c>
      <c r="V78" s="203">
        <v>6.13</v>
      </c>
      <c r="W78" s="203">
        <v>13.43</v>
      </c>
      <c r="X78" s="203">
        <v>43.74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69.61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74.680000000000007</v>
      </c>
      <c r="AQ78" s="203">
        <v>26.6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9</v>
      </c>
      <c r="L79" s="203">
        <v>370.07</v>
      </c>
      <c r="M79" s="203">
        <v>27.14</v>
      </c>
      <c r="N79" s="203">
        <v>35.03</v>
      </c>
      <c r="O79" s="203">
        <v>0</v>
      </c>
      <c r="P79" s="203">
        <v>42.13</v>
      </c>
      <c r="Q79" s="203">
        <v>5.89</v>
      </c>
      <c r="R79" s="203">
        <v>12.51</v>
      </c>
      <c r="S79" s="203">
        <v>7.79</v>
      </c>
      <c r="T79" s="203">
        <v>0</v>
      </c>
      <c r="U79" s="203">
        <v>24.71</v>
      </c>
      <c r="V79" s="203">
        <v>6.13</v>
      </c>
      <c r="W79" s="203">
        <v>13.43</v>
      </c>
      <c r="X79" s="203">
        <v>43.74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74.680000000000007</v>
      </c>
      <c r="AQ79" s="203">
        <v>26.6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9</v>
      </c>
      <c r="L80" s="203">
        <v>370.07</v>
      </c>
      <c r="M80" s="203">
        <v>27.14</v>
      </c>
      <c r="N80" s="203">
        <v>35.03</v>
      </c>
      <c r="O80" s="203">
        <v>0</v>
      </c>
      <c r="P80" s="203">
        <v>42.13</v>
      </c>
      <c r="Q80" s="203">
        <v>5.89</v>
      </c>
      <c r="R80" s="203">
        <v>12.51</v>
      </c>
      <c r="S80" s="203">
        <v>7.79</v>
      </c>
      <c r="T80" s="203">
        <v>0</v>
      </c>
      <c r="U80" s="203">
        <v>24.71</v>
      </c>
      <c r="V80" s="203">
        <v>6.13</v>
      </c>
      <c r="W80" s="203">
        <v>13.43</v>
      </c>
      <c r="X80" s="203">
        <v>43.74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74.680000000000007</v>
      </c>
      <c r="AQ80" s="203">
        <v>26.6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9</v>
      </c>
      <c r="L81" s="203">
        <v>370.07</v>
      </c>
      <c r="M81" s="203">
        <v>27.14</v>
      </c>
      <c r="N81" s="203">
        <v>35.03</v>
      </c>
      <c r="O81" s="203">
        <v>0</v>
      </c>
      <c r="P81" s="203">
        <v>41.2</v>
      </c>
      <c r="Q81" s="203">
        <v>6.05</v>
      </c>
      <c r="R81" s="203">
        <v>12.51</v>
      </c>
      <c r="S81" s="203">
        <v>7.79</v>
      </c>
      <c r="T81" s="203">
        <v>0</v>
      </c>
      <c r="U81" s="203">
        <v>24.71</v>
      </c>
      <c r="V81" s="203">
        <v>6.13</v>
      </c>
      <c r="W81" s="203">
        <v>13.43</v>
      </c>
      <c r="X81" s="203">
        <v>43.74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74.680000000000007</v>
      </c>
      <c r="AQ81" s="203">
        <v>26.6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9</v>
      </c>
      <c r="L82" s="203">
        <v>370.07</v>
      </c>
      <c r="M82" s="203">
        <v>27.14</v>
      </c>
      <c r="N82" s="203">
        <v>35.03</v>
      </c>
      <c r="O82" s="203">
        <v>0</v>
      </c>
      <c r="P82" s="203">
        <v>41.2</v>
      </c>
      <c r="Q82" s="203">
        <v>6.05</v>
      </c>
      <c r="R82" s="203">
        <v>12.51</v>
      </c>
      <c r="S82" s="203">
        <v>7.79</v>
      </c>
      <c r="T82" s="203">
        <v>0</v>
      </c>
      <c r="U82" s="203">
        <v>24.71</v>
      </c>
      <c r="V82" s="203">
        <v>6.13</v>
      </c>
      <c r="W82" s="203">
        <v>13.43</v>
      </c>
      <c r="X82" s="203">
        <v>43.74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69.61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74.680000000000007</v>
      </c>
      <c r="AQ82" s="203">
        <v>26.6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7.06</v>
      </c>
      <c r="L83" s="203">
        <v>370.07</v>
      </c>
      <c r="M83" s="203">
        <v>27.14</v>
      </c>
      <c r="N83" s="203">
        <v>35.03</v>
      </c>
      <c r="O83" s="203">
        <v>0</v>
      </c>
      <c r="P83" s="203">
        <v>41.2</v>
      </c>
      <c r="Q83" s="203">
        <v>6.05</v>
      </c>
      <c r="R83" s="203">
        <v>12.51</v>
      </c>
      <c r="S83" s="203">
        <v>7.79</v>
      </c>
      <c r="T83" s="203">
        <v>0</v>
      </c>
      <c r="U83" s="203">
        <v>24.71</v>
      </c>
      <c r="V83" s="203">
        <v>6.13</v>
      </c>
      <c r="W83" s="203">
        <v>13.43</v>
      </c>
      <c r="X83" s="203">
        <v>43.74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55.8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74.680000000000007</v>
      </c>
      <c r="AQ83" s="203">
        <v>26.6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4.84</v>
      </c>
      <c r="L84" s="203">
        <v>368.15</v>
      </c>
      <c r="M84" s="203">
        <v>27.14</v>
      </c>
      <c r="N84" s="203">
        <v>35.03</v>
      </c>
      <c r="O84" s="203">
        <v>0</v>
      </c>
      <c r="P84" s="203">
        <v>41.2</v>
      </c>
      <c r="Q84" s="203">
        <v>6.05</v>
      </c>
      <c r="R84" s="203">
        <v>12.51</v>
      </c>
      <c r="S84" s="203">
        <v>7.79</v>
      </c>
      <c r="T84" s="203">
        <v>0</v>
      </c>
      <c r="U84" s="203">
        <v>24.71</v>
      </c>
      <c r="V84" s="203">
        <v>6.13</v>
      </c>
      <c r="W84" s="203">
        <v>13.43</v>
      </c>
      <c r="X84" s="203">
        <v>43.74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55.8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74.680000000000007</v>
      </c>
      <c r="AQ84" s="203">
        <v>26.6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4.84</v>
      </c>
      <c r="L85" s="203">
        <v>368.15</v>
      </c>
      <c r="M85" s="203">
        <v>27.14</v>
      </c>
      <c r="N85" s="203">
        <v>35.03</v>
      </c>
      <c r="O85" s="203">
        <v>0</v>
      </c>
      <c r="P85" s="203">
        <v>41.19</v>
      </c>
      <c r="Q85" s="203">
        <v>6.05</v>
      </c>
      <c r="R85" s="203">
        <v>12.51</v>
      </c>
      <c r="S85" s="203">
        <v>7.79</v>
      </c>
      <c r="T85" s="203">
        <v>0</v>
      </c>
      <c r="U85" s="203">
        <v>24.71</v>
      </c>
      <c r="V85" s="203">
        <v>6.13</v>
      </c>
      <c r="W85" s="203">
        <v>13.43</v>
      </c>
      <c r="X85" s="203">
        <v>43.74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55.8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74.680000000000007</v>
      </c>
      <c r="AQ85" s="203">
        <v>26.6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4.8099999999999996</v>
      </c>
      <c r="L86" s="203">
        <v>311.45999999999998</v>
      </c>
      <c r="M86" s="203">
        <v>27.14</v>
      </c>
      <c r="N86" s="203">
        <v>35.03</v>
      </c>
      <c r="O86" s="203">
        <v>0</v>
      </c>
      <c r="P86" s="203">
        <v>41.2</v>
      </c>
      <c r="Q86" s="203">
        <v>6.05</v>
      </c>
      <c r="R86" s="203">
        <v>12.51</v>
      </c>
      <c r="S86" s="203">
        <v>7.79</v>
      </c>
      <c r="T86" s="203">
        <v>0</v>
      </c>
      <c r="U86" s="203">
        <v>24.71</v>
      </c>
      <c r="V86" s="203">
        <v>6.13</v>
      </c>
      <c r="W86" s="203">
        <v>13.43</v>
      </c>
      <c r="X86" s="203">
        <v>43.74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55.8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74.680000000000007</v>
      </c>
      <c r="AQ86" s="203">
        <v>26.6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4.8099999999999996</v>
      </c>
      <c r="L87" s="203">
        <v>254.66</v>
      </c>
      <c r="M87" s="203">
        <v>27.14</v>
      </c>
      <c r="N87" s="203">
        <v>35.03</v>
      </c>
      <c r="O87" s="203">
        <v>0</v>
      </c>
      <c r="P87" s="203">
        <v>40.29</v>
      </c>
      <c r="Q87" s="203">
        <v>4.54</v>
      </c>
      <c r="R87" s="203">
        <v>5.77</v>
      </c>
      <c r="S87" s="203">
        <v>7.54</v>
      </c>
      <c r="T87" s="203">
        <v>0</v>
      </c>
      <c r="U87" s="203">
        <v>24.71</v>
      </c>
      <c r="V87" s="203">
        <v>6.13</v>
      </c>
      <c r="W87" s="203">
        <v>13.43</v>
      </c>
      <c r="X87" s="203">
        <v>43.74</v>
      </c>
      <c r="Y87" s="203">
        <v>0</v>
      </c>
      <c r="Z87">
        <v>0</v>
      </c>
      <c r="AA87" s="203">
        <v>0</v>
      </c>
      <c r="AB87" s="203">
        <v>-7.0000000000000007E-2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55.8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74.680000000000007</v>
      </c>
      <c r="AQ87" s="203">
        <v>26.6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4.8099999999999996</v>
      </c>
      <c r="L88" s="203">
        <v>204.65</v>
      </c>
      <c r="M88" s="203">
        <v>27.14</v>
      </c>
      <c r="N88" s="203">
        <v>35.03</v>
      </c>
      <c r="O88" s="203">
        <v>0</v>
      </c>
      <c r="P88" s="203">
        <v>40.29</v>
      </c>
      <c r="Q88" s="203">
        <v>2.88</v>
      </c>
      <c r="R88" s="203">
        <v>5.77</v>
      </c>
      <c r="S88" s="203">
        <v>7.54</v>
      </c>
      <c r="T88" s="203">
        <v>0</v>
      </c>
      <c r="U88" s="203">
        <v>24.71</v>
      </c>
      <c r="V88" s="203">
        <v>1.92</v>
      </c>
      <c r="W88" s="203">
        <v>4.8099999999999996</v>
      </c>
      <c r="X88" s="203">
        <v>21.15</v>
      </c>
      <c r="Y88" s="203">
        <v>0</v>
      </c>
      <c r="Z88">
        <v>0</v>
      </c>
      <c r="AA88" s="203">
        <v>0</v>
      </c>
      <c r="AB88" s="203">
        <v>-7.0000000000000007E-2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55.8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41.34</v>
      </c>
      <c r="AQ88" s="203">
        <v>15.38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4.96</v>
      </c>
      <c r="L89" s="203">
        <v>204.65</v>
      </c>
      <c r="M89" s="203">
        <v>27.14</v>
      </c>
      <c r="N89" s="203">
        <v>35.03</v>
      </c>
      <c r="O89" s="203">
        <v>0</v>
      </c>
      <c r="P89" s="203">
        <v>40.29</v>
      </c>
      <c r="Q89" s="203">
        <v>2.88</v>
      </c>
      <c r="R89" s="203">
        <v>5.77</v>
      </c>
      <c r="S89" s="203">
        <v>7.54</v>
      </c>
      <c r="T89" s="203">
        <v>0</v>
      </c>
      <c r="U89" s="203">
        <v>24.71</v>
      </c>
      <c r="V89" s="203">
        <v>1.92</v>
      </c>
      <c r="W89" s="203">
        <v>4.8099999999999996</v>
      </c>
      <c r="X89" s="203">
        <v>21.15</v>
      </c>
      <c r="Y89" s="203">
        <v>0</v>
      </c>
      <c r="Z89">
        <v>0</v>
      </c>
      <c r="AA89" s="203">
        <v>0</v>
      </c>
      <c r="AB89" s="203">
        <v>-7.0000000000000007E-2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55.8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41.34</v>
      </c>
      <c r="AQ89" s="203">
        <v>15.38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4.8099999999999996</v>
      </c>
      <c r="L90" s="203">
        <v>204.65</v>
      </c>
      <c r="M90" s="203">
        <v>27.14</v>
      </c>
      <c r="N90" s="203">
        <v>35.03</v>
      </c>
      <c r="O90" s="203">
        <v>0</v>
      </c>
      <c r="P90" s="203">
        <v>40.29</v>
      </c>
      <c r="Q90" s="203">
        <v>2.88</v>
      </c>
      <c r="R90" s="203">
        <v>5.77</v>
      </c>
      <c r="S90" s="203">
        <v>7.54</v>
      </c>
      <c r="T90" s="203">
        <v>0</v>
      </c>
      <c r="U90" s="203">
        <v>24.71</v>
      </c>
      <c r="V90" s="203">
        <v>1.92</v>
      </c>
      <c r="W90" s="203">
        <v>4.8099999999999996</v>
      </c>
      <c r="X90" s="203">
        <v>21.15</v>
      </c>
      <c r="Y90" s="203">
        <v>0</v>
      </c>
      <c r="Z90">
        <v>0</v>
      </c>
      <c r="AA90" s="203">
        <v>0</v>
      </c>
      <c r="AB90" s="203">
        <v>-7.0000000000000007E-2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55.8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41.34</v>
      </c>
      <c r="AQ90" s="203">
        <v>15.38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4.8099999999999996</v>
      </c>
      <c r="L91" s="203">
        <v>204.65</v>
      </c>
      <c r="M91" s="203">
        <v>27.14</v>
      </c>
      <c r="N91" s="203">
        <v>35.03</v>
      </c>
      <c r="O91" s="203">
        <v>0</v>
      </c>
      <c r="P91" s="203">
        <v>41.19</v>
      </c>
      <c r="Q91" s="203">
        <v>2.88</v>
      </c>
      <c r="R91" s="203">
        <v>5.77</v>
      </c>
      <c r="S91" s="203">
        <v>7.54</v>
      </c>
      <c r="T91" s="203">
        <v>0</v>
      </c>
      <c r="U91" s="203">
        <v>24.71</v>
      </c>
      <c r="V91" s="203">
        <v>1.92</v>
      </c>
      <c r="W91" s="203">
        <v>4.8099999999999996</v>
      </c>
      <c r="X91" s="203">
        <v>21.15</v>
      </c>
      <c r="Y91" s="203">
        <v>0</v>
      </c>
      <c r="Z91">
        <v>0</v>
      </c>
      <c r="AA91" s="203">
        <v>0</v>
      </c>
      <c r="AB91" s="203">
        <v>-7.0000000000000007E-2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58.45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41.34</v>
      </c>
      <c r="AQ91" s="203">
        <v>15.38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4.8099999999999996</v>
      </c>
      <c r="L92" s="203">
        <v>204.65</v>
      </c>
      <c r="M92" s="203">
        <v>27.14</v>
      </c>
      <c r="N92" s="203">
        <v>35.03</v>
      </c>
      <c r="O92" s="203">
        <v>0</v>
      </c>
      <c r="P92" s="203">
        <v>41.2</v>
      </c>
      <c r="Q92" s="203">
        <v>2.88</v>
      </c>
      <c r="R92" s="203">
        <v>5.77</v>
      </c>
      <c r="S92" s="203">
        <v>7.54</v>
      </c>
      <c r="T92" s="203">
        <v>0</v>
      </c>
      <c r="U92" s="203">
        <v>24.71</v>
      </c>
      <c r="V92" s="203">
        <v>1.92</v>
      </c>
      <c r="W92" s="203">
        <v>4.8099999999999996</v>
      </c>
      <c r="X92" s="203">
        <v>21.15</v>
      </c>
      <c r="Y92" s="203">
        <v>0</v>
      </c>
      <c r="Z92">
        <v>0</v>
      </c>
      <c r="AA92" s="203">
        <v>0</v>
      </c>
      <c r="AB92" s="203">
        <v>-7.0000000000000007E-2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58.45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41.34</v>
      </c>
      <c r="AQ92" s="203">
        <v>15.38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4.8099999999999996</v>
      </c>
      <c r="L93" s="203">
        <v>204.65</v>
      </c>
      <c r="M93" s="203">
        <v>27.14</v>
      </c>
      <c r="N93" s="203">
        <v>35.03</v>
      </c>
      <c r="O93" s="203">
        <v>0</v>
      </c>
      <c r="P93" s="203">
        <v>41.2</v>
      </c>
      <c r="Q93" s="203">
        <v>2.88</v>
      </c>
      <c r="R93" s="203">
        <v>5.77</v>
      </c>
      <c r="S93" s="203">
        <v>7.54</v>
      </c>
      <c r="T93" s="203">
        <v>0</v>
      </c>
      <c r="U93" s="203">
        <v>23.22</v>
      </c>
      <c r="V93" s="203">
        <v>1.92</v>
      </c>
      <c r="W93" s="203">
        <v>4.8099999999999996</v>
      </c>
      <c r="X93" s="203">
        <v>21.15</v>
      </c>
      <c r="Y93" s="203">
        <v>0</v>
      </c>
      <c r="Z93">
        <v>0</v>
      </c>
      <c r="AA93" s="203">
        <v>0</v>
      </c>
      <c r="AB93" s="203">
        <v>-7.0000000000000007E-2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58.45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41.34</v>
      </c>
      <c r="AQ93" s="203">
        <v>15.38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4.8099999999999996</v>
      </c>
      <c r="L94" s="203">
        <v>204.65</v>
      </c>
      <c r="M94" s="203">
        <v>27.14</v>
      </c>
      <c r="N94" s="203">
        <v>35.03</v>
      </c>
      <c r="O94" s="203">
        <v>0</v>
      </c>
      <c r="P94" s="203">
        <v>41.2</v>
      </c>
      <c r="Q94" s="203">
        <v>2.88</v>
      </c>
      <c r="R94" s="203">
        <v>5.77</v>
      </c>
      <c r="S94" s="203">
        <v>7.54</v>
      </c>
      <c r="T94" s="203">
        <v>0</v>
      </c>
      <c r="U94" s="203">
        <v>21.56</v>
      </c>
      <c r="V94" s="203">
        <v>1.92</v>
      </c>
      <c r="W94" s="203">
        <v>4.8099999999999996</v>
      </c>
      <c r="X94" s="203">
        <v>21.15</v>
      </c>
      <c r="Y94" s="203">
        <v>0</v>
      </c>
      <c r="Z94">
        <v>0</v>
      </c>
      <c r="AA94" s="203">
        <v>0</v>
      </c>
      <c r="AB94" s="203">
        <v>-7.0000000000000007E-2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58.45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41.34</v>
      </c>
      <c r="AQ94" s="203">
        <v>15.38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4.8099999999999996</v>
      </c>
      <c r="L95" s="203">
        <v>204.65</v>
      </c>
      <c r="M95" s="203">
        <v>27.14</v>
      </c>
      <c r="N95" s="203">
        <v>35.03</v>
      </c>
      <c r="O95" s="203">
        <v>0</v>
      </c>
      <c r="P95" s="203">
        <v>41.2</v>
      </c>
      <c r="Q95" s="203">
        <v>2.88</v>
      </c>
      <c r="R95" s="203">
        <v>5.77</v>
      </c>
      <c r="S95" s="203">
        <v>7.54</v>
      </c>
      <c r="T95" s="203">
        <v>0</v>
      </c>
      <c r="U95" s="203">
        <v>19.91</v>
      </c>
      <c r="V95" s="203">
        <v>1.92</v>
      </c>
      <c r="W95" s="203">
        <v>4.8099999999999996</v>
      </c>
      <c r="X95" s="203">
        <v>21.15</v>
      </c>
      <c r="Y95" s="203">
        <v>0</v>
      </c>
      <c r="Z95">
        <v>0</v>
      </c>
      <c r="AA95" s="203">
        <v>0</v>
      </c>
      <c r="AB95" s="203">
        <v>-7.0000000000000007E-2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58.45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41.34</v>
      </c>
      <c r="AQ95" s="203">
        <v>15.38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4.8099999999999996</v>
      </c>
      <c r="L96" s="203">
        <v>204.65</v>
      </c>
      <c r="M96" s="203">
        <v>27.14</v>
      </c>
      <c r="N96" s="203">
        <v>35.03</v>
      </c>
      <c r="O96" s="203">
        <v>0</v>
      </c>
      <c r="P96" s="203">
        <v>41.2</v>
      </c>
      <c r="Q96" s="203">
        <v>2.88</v>
      </c>
      <c r="R96" s="203">
        <v>5.77</v>
      </c>
      <c r="S96" s="203">
        <v>7.54</v>
      </c>
      <c r="T96" s="203">
        <v>0</v>
      </c>
      <c r="U96" s="203">
        <v>19.91</v>
      </c>
      <c r="V96" s="203">
        <v>1.92</v>
      </c>
      <c r="W96" s="203">
        <v>4.8099999999999996</v>
      </c>
      <c r="X96" s="203">
        <v>21.15</v>
      </c>
      <c r="Y96" s="203">
        <v>0</v>
      </c>
      <c r="Z96">
        <v>0</v>
      </c>
      <c r="AA96" s="203">
        <v>0</v>
      </c>
      <c r="AB96" s="203">
        <v>-7.0000000000000007E-2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58.45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41.34</v>
      </c>
      <c r="AQ96" s="203">
        <v>15.38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4.8099999999999996</v>
      </c>
      <c r="L97" s="203">
        <v>204.65</v>
      </c>
      <c r="M97" s="203">
        <v>27.14</v>
      </c>
      <c r="N97" s="203">
        <v>35.03</v>
      </c>
      <c r="O97" s="203">
        <v>0</v>
      </c>
      <c r="P97" s="203">
        <v>41.2</v>
      </c>
      <c r="Q97" s="203">
        <v>2.88</v>
      </c>
      <c r="R97" s="203">
        <v>5.77</v>
      </c>
      <c r="S97" s="203">
        <v>7.54</v>
      </c>
      <c r="T97" s="203">
        <v>0</v>
      </c>
      <c r="U97" s="203">
        <v>19.91</v>
      </c>
      <c r="V97" s="203">
        <v>1.92</v>
      </c>
      <c r="W97" s="203">
        <v>4.8099999999999996</v>
      </c>
      <c r="X97" s="203">
        <v>21.15</v>
      </c>
      <c r="Y97" s="203">
        <v>0</v>
      </c>
      <c r="Z97">
        <v>0</v>
      </c>
      <c r="AA97" s="203">
        <v>0</v>
      </c>
      <c r="AB97" s="203">
        <v>-7.0000000000000007E-2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58.45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34.909999999999997</v>
      </c>
      <c r="AQ97" s="203">
        <v>15.38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4.8099999999999996</v>
      </c>
      <c r="L98" s="203">
        <v>204.65</v>
      </c>
      <c r="M98" s="203">
        <v>27.14</v>
      </c>
      <c r="N98" s="203">
        <v>35.03</v>
      </c>
      <c r="O98" s="203">
        <v>0</v>
      </c>
      <c r="P98" s="203">
        <v>41.2</v>
      </c>
      <c r="Q98" s="203">
        <v>2.88</v>
      </c>
      <c r="R98" s="203">
        <v>5.77</v>
      </c>
      <c r="S98" s="203">
        <v>7.54</v>
      </c>
      <c r="T98" s="203">
        <v>0</v>
      </c>
      <c r="U98" s="203">
        <v>19.91</v>
      </c>
      <c r="V98" s="203">
        <v>1.92</v>
      </c>
      <c r="W98" s="203">
        <v>4.8099999999999996</v>
      </c>
      <c r="X98" s="203">
        <v>21.15</v>
      </c>
      <c r="Y98" s="203">
        <v>0</v>
      </c>
      <c r="Z98">
        <v>0</v>
      </c>
      <c r="AA98" s="203">
        <v>0</v>
      </c>
      <c r="AB98" s="203">
        <v>-7.0000000000000007E-2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58.45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34.909999999999997</v>
      </c>
      <c r="AQ98" s="203">
        <v>15.38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0.14792999999999989</v>
      </c>
      <c r="L99">
        <f t="shared" si="0"/>
        <v>6.4431700000000047</v>
      </c>
      <c r="M99">
        <f t="shared" si="0"/>
        <v>0.65041000000000004</v>
      </c>
      <c r="N99">
        <f t="shared" si="0"/>
        <v>0.84072000000000147</v>
      </c>
      <c r="O99">
        <f t="shared" si="0"/>
        <v>0</v>
      </c>
      <c r="P99">
        <f t="shared" si="0"/>
        <v>0.98195999999999928</v>
      </c>
      <c r="Q99">
        <f t="shared" si="0"/>
        <v>0.11412999999999995</v>
      </c>
      <c r="R99">
        <f t="shared" si="0"/>
        <v>0.22708999999999974</v>
      </c>
      <c r="S99">
        <f t="shared" si="0"/>
        <v>0.15131750000000005</v>
      </c>
      <c r="T99">
        <f t="shared" si="0"/>
        <v>0</v>
      </c>
      <c r="U99">
        <f t="shared" si="0"/>
        <v>0.58708000000000038</v>
      </c>
      <c r="V99">
        <f t="shared" si="0"/>
        <v>0.1293975</v>
      </c>
      <c r="W99">
        <f t="shared" si="0"/>
        <v>0.28137499999999949</v>
      </c>
      <c r="X99">
        <f t="shared" si="0"/>
        <v>0.98193499999999823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-1.4800000000000013E-3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1.4776949999999982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1.4636650000000015</v>
      </c>
      <c r="AQ99">
        <f t="shared" si="0"/>
        <v>0.52900500000000039</v>
      </c>
      <c r="AR99">
        <f t="shared" si="0"/>
        <v>0.2179124999999999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-0.01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19.600000000000001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-0.01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19.600000000000001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-0.01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19.600000000000001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-0.01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19.600000000000001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-0.01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19.600000000000001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-0.01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19.600000000000001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-0.01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19.600000000000001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-0.01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19.600000000000001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-0.01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19.600000000000001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-0.01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19.600000000000001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-0.01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19.600000000000001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-0.01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19.600000000000001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-0.01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19.600000000000001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-0.01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19.600000000000001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-0.01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19.600000000000001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-0.01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19.600000000000001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-0.01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19.600000000000001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-0.01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19.600000000000001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-0.01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19.600000000000001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-0.01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19.600000000000001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-0.01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19.600000000000001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-0.01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19.600000000000001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-0.01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19.600000000000001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-0.01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16.72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-0.01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12.89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-0.01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8.84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-0.01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-0.01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-0.01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-0.01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-0.01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-0.01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-0.01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-0.01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-0.01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2.2599999999999998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-0.01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6.31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-0.01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6.31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-0.01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6.31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-0.01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12.89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-0.01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12.89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-0.01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18.72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-0.01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18.72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-0.01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19.600000000000001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-0.01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19.600000000000001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-0.01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19.600000000000001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-0.01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19.600000000000001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-0.01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19.600000000000001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-0.01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19.600000000000001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-0.02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19.600000000000001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-0.02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19.600000000000001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-0.02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19.600000000000001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-0.02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19.600000000000001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-0.01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19.600000000000001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-0.01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19.600000000000001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-0.01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19.600000000000001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-0.01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19.600000000000001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-0.01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19.600000000000001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-0.01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19.600000000000001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-0.01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19.600000000000001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-0.01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19.600000000000001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-0.01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19.600000000000001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-0.01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19.600000000000001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-0.01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19.600000000000001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-0.01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19.600000000000001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-0.01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19.600000000000001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-0.01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19.600000000000001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-0.01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19.600000000000001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-0.01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16.72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16.72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16.72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16.72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16.72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8.84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2.2599999999999998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18.72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18.72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18.72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18.72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-0.01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18.72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-0.01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18.72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-0.01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18.72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-0.01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18.72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-0.01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19.600000000000001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-0.01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19.600000000000001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-0.01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19.600000000000001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-0.01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19.600000000000001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-0.01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19.600000000000001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-0.01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19.600000000000001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-0.01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19.600000000000001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-0.01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19.600000000000001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-2.1000000000000014E-4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0.36623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5.84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5.84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5.84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5.84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5.84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5.84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5.84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5.84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5.84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5.84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5.84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5.84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5.84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5.84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5.84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5.84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5.84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5.84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5.84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5.84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5.84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5.84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5.84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5.84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5.84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5.84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5.84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5.84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5.65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5.65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5.65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5.65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5.84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5.84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5.84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5.84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5.84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5.84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5.84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5.84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5.84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5.84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5.84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5.84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5.84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5.84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5.84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5.84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5.84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5.84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5.84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5.84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5.84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5.84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5.84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5.84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5.84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5.84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5.84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5.84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5.84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5.84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5.84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5.84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5.84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5.84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5.84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5.84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5.84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5.84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5.84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5.84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5.84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5.84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5.84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5.84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5.84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5.84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5.84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5.84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5.84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5.84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5.84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5.84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5.84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5.84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5.84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5.84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5.84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5.84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5.84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5.84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0.13996999999999982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0</v>
      </c>
      <c r="D3" s="25">
        <v>-0.25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0</v>
      </c>
      <c r="D4" s="25">
        <v>-0.25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0</v>
      </c>
      <c r="D5" s="25">
        <v>-0.25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0</v>
      </c>
      <c r="D6" s="25">
        <v>-0.25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0</v>
      </c>
      <c r="D7" s="25">
        <v>-0.25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0</v>
      </c>
      <c r="D8" s="25">
        <v>-0.25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0</v>
      </c>
      <c r="D9" s="25">
        <v>-0.25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0</v>
      </c>
      <c r="D10" s="25">
        <v>-0.25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0</v>
      </c>
      <c r="D11" s="25">
        <v>-0.25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0</v>
      </c>
      <c r="D12" s="25">
        <v>-0.25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0</v>
      </c>
      <c r="D13" s="25">
        <v>-0.25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0</v>
      </c>
      <c r="D14" s="25">
        <v>-0.25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0</v>
      </c>
      <c r="D15" s="25">
        <v>-0.25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0</v>
      </c>
      <c r="D16" s="25">
        <v>-0.25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0</v>
      </c>
      <c r="D17" s="25">
        <v>-0.25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0</v>
      </c>
      <c r="D18" s="25">
        <v>-0.25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0</v>
      </c>
      <c r="D19" s="25">
        <v>-0.25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0</v>
      </c>
      <c r="D20" s="25">
        <v>-0.25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0</v>
      </c>
      <c r="D21" s="25">
        <v>-0.25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0</v>
      </c>
      <c r="D22" s="25">
        <v>-0.25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0</v>
      </c>
      <c r="D23" s="25">
        <v>-0.25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0</v>
      </c>
      <c r="D24" s="25">
        <v>-0.25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0</v>
      </c>
      <c r="D25" s="25">
        <v>-0.25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0</v>
      </c>
      <c r="D26" s="25">
        <v>-0.25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0</v>
      </c>
      <c r="D27" s="25">
        <v>-0.25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0</v>
      </c>
      <c r="D28" s="25">
        <v>-0.25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0</v>
      </c>
      <c r="D29" s="25">
        <v>-0.25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281.04000000000002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0</v>
      </c>
      <c r="D30" s="25">
        <v>-0.25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296.64999999999998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0</v>
      </c>
      <c r="D31" s="25">
        <v>-0.25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310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0</v>
      </c>
      <c r="D32" s="25">
        <v>-0.25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310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0</v>
      </c>
      <c r="D33" s="25">
        <v>-0.25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310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0</v>
      </c>
      <c r="D34" s="25">
        <v>-0.25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310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0</v>
      </c>
      <c r="D35" s="25">
        <v>-0.25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296.64999999999998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0</v>
      </c>
      <c r="D36" s="25">
        <v>-0.25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296.64999999999998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0</v>
      </c>
      <c r="D37" s="25">
        <v>-0.25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0</v>
      </c>
      <c r="D38" s="25">
        <v>-0.25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0</v>
      </c>
      <c r="D39" s="25">
        <v>-0.25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0</v>
      </c>
      <c r="D40" s="25">
        <v>-0.25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0</v>
      </c>
      <c r="D41" s="25">
        <v>-0.25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0</v>
      </c>
      <c r="D42" s="25">
        <v>-0.25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0</v>
      </c>
      <c r="D43" s="25">
        <v>-0.25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0</v>
      </c>
      <c r="D44" s="25">
        <v>-0.25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0</v>
      </c>
      <c r="D45" s="25">
        <v>-0.25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0</v>
      </c>
      <c r="D46" s="25">
        <v>-0.25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0</v>
      </c>
      <c r="D47" s="25">
        <v>-0.25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0</v>
      </c>
      <c r="D48" s="25">
        <v>-0.25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0</v>
      </c>
      <c r="D49" s="25">
        <v>-0.25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0</v>
      </c>
      <c r="D50" s="25">
        <v>-0.25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0</v>
      </c>
      <c r="D51" s="25">
        <v>-0.5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0</v>
      </c>
      <c r="D52" s="25">
        <v>-0.5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0</v>
      </c>
      <c r="D53" s="25">
        <v>-0.5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0</v>
      </c>
      <c r="D54" s="25">
        <v>-0.5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0</v>
      </c>
      <c r="D55" s="25">
        <v>-0.25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0</v>
      </c>
      <c r="D56" s="25">
        <v>-0.25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0</v>
      </c>
      <c r="D57" s="25">
        <v>-0.25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0</v>
      </c>
      <c r="D58" s="25">
        <v>-0.25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0</v>
      </c>
      <c r="D59" s="25">
        <v>-0.25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0</v>
      </c>
      <c r="D60" s="25">
        <v>-0.25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0</v>
      </c>
      <c r="D61" s="25">
        <v>-0.25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0</v>
      </c>
      <c r="D62" s="25">
        <v>-0.25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0</v>
      </c>
      <c r="D63" s="25">
        <v>-0.25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0</v>
      </c>
      <c r="D64" s="25">
        <v>-0.25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0</v>
      </c>
      <c r="D65" s="25">
        <v>-0.25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0</v>
      </c>
      <c r="D66" s="25">
        <v>-0.25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0</v>
      </c>
      <c r="D67" s="25">
        <v>-0.25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0</v>
      </c>
      <c r="D68" s="25">
        <v>-0.25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0</v>
      </c>
      <c r="D69" s="25">
        <v>-0.25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0</v>
      </c>
      <c r="D70" s="25">
        <v>-0.25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0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0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0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0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0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0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0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296.64999999999998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0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296.64999999999998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0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296.64999999999998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0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296.64999999999998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0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296.64999999999998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0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271.44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0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0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0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0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0</v>
      </c>
      <c r="D87" s="25">
        <v>-0.25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0</v>
      </c>
      <c r="D88" s="25">
        <v>-0.25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0</v>
      </c>
      <c r="D89" s="25">
        <v>-0.25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0</v>
      </c>
      <c r="D90" s="25">
        <v>-0.25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0</v>
      </c>
      <c r="D91" s="25">
        <v>-0.25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0</v>
      </c>
      <c r="D92" s="25">
        <v>-0.25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0</v>
      </c>
      <c r="D93" s="25">
        <v>-0.25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0</v>
      </c>
      <c r="D94" s="25">
        <v>-0.25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0</v>
      </c>
      <c r="D95" s="25">
        <v>-0.25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0</v>
      </c>
      <c r="D96" s="25">
        <v>-0.25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0</v>
      </c>
      <c r="D97" s="25">
        <v>-0.25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0</v>
      </c>
      <c r="D98" s="25">
        <v>-0.25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-5.2500000000000003E-3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6.5764200000000006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19.32</v>
      </c>
      <c r="E3" s="203">
        <v>0</v>
      </c>
      <c r="F3" s="203">
        <v>0</v>
      </c>
      <c r="G3" s="203">
        <v>31.1</v>
      </c>
      <c r="H3" s="203">
        <v>0</v>
      </c>
      <c r="I3" s="203">
        <v>0</v>
      </c>
      <c r="J3" s="203">
        <v>39.71</v>
      </c>
      <c r="K3" s="203">
        <v>336.59</v>
      </c>
      <c r="L3" s="203">
        <v>2.95</v>
      </c>
      <c r="M3" s="203">
        <v>2.4700000000000002</v>
      </c>
      <c r="N3" s="203">
        <v>2.02</v>
      </c>
      <c r="O3" s="203">
        <v>0.83</v>
      </c>
      <c r="P3" s="203">
        <v>1.07</v>
      </c>
      <c r="Q3" s="203">
        <v>2.86</v>
      </c>
      <c r="R3" s="203">
        <v>8.3800000000000008</v>
      </c>
      <c r="S3" s="203">
        <v>0</v>
      </c>
      <c r="T3" s="203">
        <v>0</v>
      </c>
      <c r="U3" s="203">
        <v>2.4</v>
      </c>
      <c r="V3" s="203">
        <v>0.35</v>
      </c>
      <c r="W3" s="203">
        <v>0.77</v>
      </c>
      <c r="X3" s="203">
        <v>2.64</v>
      </c>
      <c r="Y3" s="203">
        <v>0</v>
      </c>
      <c r="Z3" s="203">
        <v>4.7300000000000004</v>
      </c>
      <c r="AA3" s="203">
        <v>1.53</v>
      </c>
      <c r="AB3" s="203">
        <v>0</v>
      </c>
      <c r="AC3" s="203">
        <v>0</v>
      </c>
      <c r="AD3" s="203">
        <v>25.02</v>
      </c>
      <c r="AE3" s="203">
        <v>0</v>
      </c>
      <c r="AF3" s="203">
        <v>0</v>
      </c>
      <c r="AG3" s="203">
        <v>46.68</v>
      </c>
      <c r="AH3" s="203">
        <v>0</v>
      </c>
      <c r="AI3" s="203">
        <v>46.68</v>
      </c>
      <c r="AJ3" s="203">
        <v>0</v>
      </c>
      <c r="AK3" s="203">
        <v>15.61</v>
      </c>
      <c r="AL3" s="203">
        <v>0</v>
      </c>
      <c r="AM3" s="203">
        <v>0</v>
      </c>
      <c r="AN3" s="203">
        <v>0</v>
      </c>
      <c r="AO3" s="203">
        <v>217.9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19.32</v>
      </c>
      <c r="E4" s="203">
        <v>0</v>
      </c>
      <c r="F4" s="203">
        <v>0</v>
      </c>
      <c r="G4" s="203">
        <v>31.1</v>
      </c>
      <c r="H4" s="203">
        <v>0</v>
      </c>
      <c r="I4" s="203">
        <v>0</v>
      </c>
      <c r="J4" s="203">
        <v>39.71</v>
      </c>
      <c r="K4" s="203">
        <v>336.59</v>
      </c>
      <c r="L4" s="203">
        <v>2.95</v>
      </c>
      <c r="M4" s="203">
        <v>2.4700000000000002</v>
      </c>
      <c r="N4" s="203">
        <v>2.02</v>
      </c>
      <c r="O4" s="203">
        <v>0.83</v>
      </c>
      <c r="P4" s="203">
        <v>1.07</v>
      </c>
      <c r="Q4" s="203">
        <v>2.86</v>
      </c>
      <c r="R4" s="203">
        <v>8.3800000000000008</v>
      </c>
      <c r="S4" s="203">
        <v>0</v>
      </c>
      <c r="T4" s="203">
        <v>0</v>
      </c>
      <c r="U4" s="203">
        <v>2.4</v>
      </c>
      <c r="V4" s="203">
        <v>0.35</v>
      </c>
      <c r="W4" s="203">
        <v>0.77</v>
      </c>
      <c r="X4" s="203">
        <v>2.64</v>
      </c>
      <c r="Y4" s="203">
        <v>0</v>
      </c>
      <c r="Z4" s="203">
        <v>35.71</v>
      </c>
      <c r="AA4" s="203">
        <v>1.53</v>
      </c>
      <c r="AB4" s="203">
        <v>0</v>
      </c>
      <c r="AC4" s="203">
        <v>0</v>
      </c>
      <c r="AD4" s="203">
        <v>25.02</v>
      </c>
      <c r="AE4" s="203">
        <v>0</v>
      </c>
      <c r="AF4" s="203">
        <v>0</v>
      </c>
      <c r="AG4" s="203">
        <v>46.68</v>
      </c>
      <c r="AH4" s="203">
        <v>0</v>
      </c>
      <c r="AI4" s="203">
        <v>46.68</v>
      </c>
      <c r="AJ4" s="203">
        <v>0</v>
      </c>
      <c r="AK4" s="203">
        <v>15.61</v>
      </c>
      <c r="AL4" s="203">
        <v>0</v>
      </c>
      <c r="AM4" s="203">
        <v>0</v>
      </c>
      <c r="AN4" s="203">
        <v>0</v>
      </c>
      <c r="AO4" s="203">
        <v>217.9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19.420000000000002</v>
      </c>
      <c r="E5" s="203">
        <v>0</v>
      </c>
      <c r="F5" s="203">
        <v>0</v>
      </c>
      <c r="G5" s="203">
        <v>31.1</v>
      </c>
      <c r="H5" s="203">
        <v>0</v>
      </c>
      <c r="I5" s="203">
        <v>0</v>
      </c>
      <c r="J5" s="203">
        <v>39.71</v>
      </c>
      <c r="K5" s="203">
        <v>336.59</v>
      </c>
      <c r="L5" s="203">
        <v>2.95</v>
      </c>
      <c r="M5" s="203">
        <v>2.4700000000000002</v>
      </c>
      <c r="N5" s="203">
        <v>2.02</v>
      </c>
      <c r="O5" s="203">
        <v>0.83</v>
      </c>
      <c r="P5" s="203">
        <v>1.07</v>
      </c>
      <c r="Q5" s="203">
        <v>2.86</v>
      </c>
      <c r="R5" s="203">
        <v>8.3800000000000008</v>
      </c>
      <c r="S5" s="203">
        <v>0</v>
      </c>
      <c r="T5" s="203">
        <v>0</v>
      </c>
      <c r="U5" s="203">
        <v>2.4</v>
      </c>
      <c r="V5" s="203">
        <v>0.35</v>
      </c>
      <c r="W5" s="203">
        <v>0.77</v>
      </c>
      <c r="X5" s="203">
        <v>2.64</v>
      </c>
      <c r="Y5" s="203">
        <v>0</v>
      </c>
      <c r="Z5" s="203">
        <v>59.75</v>
      </c>
      <c r="AA5" s="203">
        <v>1.53</v>
      </c>
      <c r="AB5" s="203">
        <v>0</v>
      </c>
      <c r="AC5" s="203">
        <v>0</v>
      </c>
      <c r="AD5" s="203">
        <v>25.02</v>
      </c>
      <c r="AE5" s="203">
        <v>0</v>
      </c>
      <c r="AF5" s="203">
        <v>0</v>
      </c>
      <c r="AG5" s="203">
        <v>46.68</v>
      </c>
      <c r="AH5" s="203">
        <v>0</v>
      </c>
      <c r="AI5" s="203">
        <v>46.68</v>
      </c>
      <c r="AJ5" s="203">
        <v>0</v>
      </c>
      <c r="AK5" s="203">
        <v>15.61</v>
      </c>
      <c r="AL5" s="203">
        <v>0</v>
      </c>
      <c r="AM5" s="203">
        <v>0</v>
      </c>
      <c r="AN5" s="203">
        <v>0</v>
      </c>
      <c r="AO5" s="203">
        <v>217.9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19.420000000000002</v>
      </c>
      <c r="E6" s="203">
        <v>0</v>
      </c>
      <c r="F6" s="203">
        <v>0</v>
      </c>
      <c r="G6" s="203">
        <v>31.1</v>
      </c>
      <c r="H6" s="203">
        <v>0</v>
      </c>
      <c r="I6" s="203">
        <v>0</v>
      </c>
      <c r="J6" s="203">
        <v>39.71</v>
      </c>
      <c r="K6" s="203">
        <v>336.59</v>
      </c>
      <c r="L6" s="203">
        <v>2.95</v>
      </c>
      <c r="M6" s="203">
        <v>2.4700000000000002</v>
      </c>
      <c r="N6" s="203">
        <v>2.02</v>
      </c>
      <c r="O6" s="203">
        <v>0.83</v>
      </c>
      <c r="P6" s="203">
        <v>1.07</v>
      </c>
      <c r="Q6" s="203">
        <v>2.86</v>
      </c>
      <c r="R6" s="203">
        <v>8.3800000000000008</v>
      </c>
      <c r="S6" s="203">
        <v>0</v>
      </c>
      <c r="T6" s="203">
        <v>0</v>
      </c>
      <c r="U6" s="203">
        <v>2.4</v>
      </c>
      <c r="V6" s="203">
        <v>0.35</v>
      </c>
      <c r="W6" s="203">
        <v>0.77</v>
      </c>
      <c r="X6" s="203">
        <v>2.64</v>
      </c>
      <c r="Y6" s="203">
        <v>0</v>
      </c>
      <c r="Z6" s="203">
        <v>59.75</v>
      </c>
      <c r="AA6" s="203">
        <v>19.43</v>
      </c>
      <c r="AB6" s="203">
        <v>0</v>
      </c>
      <c r="AC6" s="203">
        <v>0</v>
      </c>
      <c r="AD6" s="203">
        <v>25.02</v>
      </c>
      <c r="AE6" s="203">
        <v>0</v>
      </c>
      <c r="AF6" s="203">
        <v>0</v>
      </c>
      <c r="AG6" s="203">
        <v>46.68</v>
      </c>
      <c r="AH6" s="203">
        <v>0</v>
      </c>
      <c r="AI6" s="203">
        <v>46.68</v>
      </c>
      <c r="AJ6" s="203">
        <v>0</v>
      </c>
      <c r="AK6" s="203">
        <v>15.61</v>
      </c>
      <c r="AL6" s="203">
        <v>0</v>
      </c>
      <c r="AM6" s="203">
        <v>0</v>
      </c>
      <c r="AN6" s="203">
        <v>0</v>
      </c>
      <c r="AO6" s="203">
        <v>217.9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19.420000000000002</v>
      </c>
      <c r="E7" s="203">
        <v>0</v>
      </c>
      <c r="F7" s="203">
        <v>0</v>
      </c>
      <c r="G7" s="203">
        <v>31.1</v>
      </c>
      <c r="H7" s="203">
        <v>0</v>
      </c>
      <c r="I7" s="203">
        <v>0</v>
      </c>
      <c r="J7" s="203">
        <v>39.71</v>
      </c>
      <c r="K7" s="203">
        <v>336.59</v>
      </c>
      <c r="L7" s="203">
        <v>2.95</v>
      </c>
      <c r="M7" s="203">
        <v>2.4700000000000002</v>
      </c>
      <c r="N7" s="203">
        <v>2.02</v>
      </c>
      <c r="O7" s="203">
        <v>0.83</v>
      </c>
      <c r="P7" s="203">
        <v>1.07</v>
      </c>
      <c r="Q7" s="203">
        <v>2.86</v>
      </c>
      <c r="R7" s="203">
        <v>8.3800000000000008</v>
      </c>
      <c r="S7" s="203">
        <v>0</v>
      </c>
      <c r="T7" s="203">
        <v>0</v>
      </c>
      <c r="U7" s="203">
        <v>2.4</v>
      </c>
      <c r="V7" s="203">
        <v>4.3099999999999996</v>
      </c>
      <c r="W7" s="203">
        <v>0.77</v>
      </c>
      <c r="X7" s="203">
        <v>2.64</v>
      </c>
      <c r="Y7" s="203">
        <v>0</v>
      </c>
      <c r="Z7" s="203">
        <v>59.75</v>
      </c>
      <c r="AA7" s="203">
        <v>19.43</v>
      </c>
      <c r="AB7" s="203">
        <v>0</v>
      </c>
      <c r="AC7" s="203">
        <v>0</v>
      </c>
      <c r="AD7" s="203">
        <v>25.02</v>
      </c>
      <c r="AE7" s="203">
        <v>0</v>
      </c>
      <c r="AF7" s="203">
        <v>0</v>
      </c>
      <c r="AG7" s="203">
        <v>46.68</v>
      </c>
      <c r="AH7" s="203">
        <v>0</v>
      </c>
      <c r="AI7" s="203">
        <v>46.68</v>
      </c>
      <c r="AJ7" s="203">
        <v>0</v>
      </c>
      <c r="AK7" s="203">
        <v>15.61</v>
      </c>
      <c r="AL7" s="203">
        <v>0</v>
      </c>
      <c r="AM7" s="203">
        <v>0</v>
      </c>
      <c r="AN7" s="203">
        <v>0</v>
      </c>
      <c r="AO7" s="203">
        <v>217.9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19.420000000000002</v>
      </c>
      <c r="E8" s="203">
        <v>0</v>
      </c>
      <c r="F8" s="203">
        <v>0</v>
      </c>
      <c r="G8" s="203">
        <v>31.1</v>
      </c>
      <c r="H8" s="203">
        <v>0</v>
      </c>
      <c r="I8" s="203">
        <v>0</v>
      </c>
      <c r="J8" s="203">
        <v>39.71</v>
      </c>
      <c r="K8" s="203">
        <v>336.59</v>
      </c>
      <c r="L8" s="203">
        <v>2.95</v>
      </c>
      <c r="M8" s="203">
        <v>2.4700000000000002</v>
      </c>
      <c r="N8" s="203">
        <v>2.02</v>
      </c>
      <c r="O8" s="203">
        <v>0.83</v>
      </c>
      <c r="P8" s="203">
        <v>1.07</v>
      </c>
      <c r="Q8" s="203">
        <v>2.86</v>
      </c>
      <c r="R8" s="203">
        <v>8.3800000000000008</v>
      </c>
      <c r="S8" s="203">
        <v>0</v>
      </c>
      <c r="T8" s="203">
        <v>0</v>
      </c>
      <c r="U8" s="203">
        <v>2.4</v>
      </c>
      <c r="V8" s="203">
        <v>4.3099999999999996</v>
      </c>
      <c r="W8" s="203">
        <v>0.77</v>
      </c>
      <c r="X8" s="203">
        <v>2.64</v>
      </c>
      <c r="Y8" s="203">
        <v>0</v>
      </c>
      <c r="Z8" s="203">
        <v>59.75</v>
      </c>
      <c r="AA8" s="203">
        <v>19.43</v>
      </c>
      <c r="AB8" s="203">
        <v>0</v>
      </c>
      <c r="AC8" s="203">
        <v>0</v>
      </c>
      <c r="AD8" s="203">
        <v>25.02</v>
      </c>
      <c r="AE8" s="203">
        <v>0</v>
      </c>
      <c r="AF8" s="203">
        <v>0</v>
      </c>
      <c r="AG8" s="203">
        <v>46.68</v>
      </c>
      <c r="AH8" s="203">
        <v>0</v>
      </c>
      <c r="AI8" s="203">
        <v>46.68</v>
      </c>
      <c r="AJ8" s="203">
        <v>0</v>
      </c>
      <c r="AK8" s="203">
        <v>15.61</v>
      </c>
      <c r="AL8" s="203">
        <v>0</v>
      </c>
      <c r="AM8" s="203">
        <v>0</v>
      </c>
      <c r="AN8" s="203">
        <v>0</v>
      </c>
      <c r="AO8" s="203">
        <v>217.9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19.420000000000002</v>
      </c>
      <c r="E9" s="203">
        <v>0</v>
      </c>
      <c r="F9" s="203">
        <v>0</v>
      </c>
      <c r="G9" s="203">
        <v>31.1</v>
      </c>
      <c r="H9" s="203">
        <v>0</v>
      </c>
      <c r="I9" s="203">
        <v>0</v>
      </c>
      <c r="J9" s="203">
        <v>39.71</v>
      </c>
      <c r="K9" s="203">
        <v>336.59</v>
      </c>
      <c r="L9" s="203">
        <v>2.95</v>
      </c>
      <c r="M9" s="203">
        <v>2.4700000000000002</v>
      </c>
      <c r="N9" s="203">
        <v>2.02</v>
      </c>
      <c r="O9" s="203">
        <v>1.52</v>
      </c>
      <c r="P9" s="203">
        <v>1.07</v>
      </c>
      <c r="Q9" s="203">
        <v>3</v>
      </c>
      <c r="R9" s="203">
        <v>8.3800000000000008</v>
      </c>
      <c r="S9" s="203">
        <v>0</v>
      </c>
      <c r="T9" s="203">
        <v>0</v>
      </c>
      <c r="U9" s="203">
        <v>2.4</v>
      </c>
      <c r="V9" s="203">
        <v>4.3099999999999996</v>
      </c>
      <c r="W9" s="203">
        <v>0.77</v>
      </c>
      <c r="X9" s="203">
        <v>2.64</v>
      </c>
      <c r="Y9" s="203">
        <v>0</v>
      </c>
      <c r="Z9" s="203">
        <v>59.75</v>
      </c>
      <c r="AA9" s="203">
        <v>19.43</v>
      </c>
      <c r="AB9" s="203">
        <v>0</v>
      </c>
      <c r="AC9" s="203">
        <v>0</v>
      </c>
      <c r="AD9" s="203">
        <v>25.02</v>
      </c>
      <c r="AE9" s="203">
        <v>0</v>
      </c>
      <c r="AF9" s="203">
        <v>0</v>
      </c>
      <c r="AG9" s="203">
        <v>46.68</v>
      </c>
      <c r="AH9" s="203">
        <v>0</v>
      </c>
      <c r="AI9" s="203">
        <v>46.68</v>
      </c>
      <c r="AJ9" s="203">
        <v>0</v>
      </c>
      <c r="AK9" s="203">
        <v>15.61</v>
      </c>
      <c r="AL9" s="203">
        <v>0</v>
      </c>
      <c r="AM9" s="203">
        <v>0</v>
      </c>
      <c r="AN9" s="203">
        <v>0</v>
      </c>
      <c r="AO9" s="203">
        <v>217.9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19.420000000000002</v>
      </c>
      <c r="E10" s="203">
        <v>0</v>
      </c>
      <c r="F10" s="203">
        <v>0</v>
      </c>
      <c r="G10" s="203">
        <v>31.1</v>
      </c>
      <c r="H10" s="203">
        <v>0</v>
      </c>
      <c r="I10" s="203">
        <v>0</v>
      </c>
      <c r="J10" s="203">
        <v>39.71</v>
      </c>
      <c r="K10" s="203">
        <v>336.59</v>
      </c>
      <c r="L10" s="203">
        <v>2.95</v>
      </c>
      <c r="M10" s="203">
        <v>2.4700000000000002</v>
      </c>
      <c r="N10" s="203">
        <v>2.02</v>
      </c>
      <c r="O10" s="203">
        <v>0</v>
      </c>
      <c r="P10" s="203">
        <v>1.07</v>
      </c>
      <c r="Q10" s="203">
        <v>3</v>
      </c>
      <c r="R10" s="203">
        <v>8.3800000000000008</v>
      </c>
      <c r="S10" s="203">
        <v>0</v>
      </c>
      <c r="T10" s="203">
        <v>0</v>
      </c>
      <c r="U10" s="203">
        <v>2.4</v>
      </c>
      <c r="V10" s="203">
        <v>4.3099999999999996</v>
      </c>
      <c r="W10" s="203">
        <v>0.77</v>
      </c>
      <c r="X10" s="203">
        <v>2.64</v>
      </c>
      <c r="Y10" s="203">
        <v>0</v>
      </c>
      <c r="Z10" s="203">
        <v>59.75</v>
      </c>
      <c r="AA10" s="203">
        <v>19.43</v>
      </c>
      <c r="AB10" s="203">
        <v>0</v>
      </c>
      <c r="AC10" s="203">
        <v>0</v>
      </c>
      <c r="AD10" s="203">
        <v>25.02</v>
      </c>
      <c r="AE10" s="203">
        <v>0</v>
      </c>
      <c r="AF10" s="203">
        <v>0</v>
      </c>
      <c r="AG10" s="203">
        <v>46.68</v>
      </c>
      <c r="AH10" s="203">
        <v>0</v>
      </c>
      <c r="AI10" s="203">
        <v>46.68</v>
      </c>
      <c r="AJ10" s="203">
        <v>0</v>
      </c>
      <c r="AK10" s="203">
        <v>15.61</v>
      </c>
      <c r="AL10" s="203">
        <v>0</v>
      </c>
      <c r="AM10" s="203">
        <v>0</v>
      </c>
      <c r="AN10" s="203">
        <v>0</v>
      </c>
      <c r="AO10" s="203">
        <v>217.9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19.420000000000002</v>
      </c>
      <c r="E11" s="203">
        <v>0</v>
      </c>
      <c r="F11" s="203">
        <v>0</v>
      </c>
      <c r="G11" s="203">
        <v>31.1</v>
      </c>
      <c r="H11" s="203">
        <v>0</v>
      </c>
      <c r="I11" s="203">
        <v>0</v>
      </c>
      <c r="J11" s="203">
        <v>39.71</v>
      </c>
      <c r="K11" s="203">
        <v>336.59</v>
      </c>
      <c r="L11" s="203">
        <v>2.95</v>
      </c>
      <c r="M11" s="203">
        <v>2.4700000000000002</v>
      </c>
      <c r="N11" s="203">
        <v>2.02</v>
      </c>
      <c r="O11" s="203">
        <v>1.43</v>
      </c>
      <c r="P11" s="203">
        <v>1.07</v>
      </c>
      <c r="Q11" s="203">
        <v>3.1</v>
      </c>
      <c r="R11" s="203">
        <v>8.3800000000000008</v>
      </c>
      <c r="S11" s="203">
        <v>0</v>
      </c>
      <c r="T11" s="203">
        <v>0</v>
      </c>
      <c r="U11" s="203">
        <v>2.4</v>
      </c>
      <c r="V11" s="203">
        <v>4.1100000000000003</v>
      </c>
      <c r="W11" s="203">
        <v>0.77</v>
      </c>
      <c r="X11" s="203">
        <v>2.57</v>
      </c>
      <c r="Y11" s="203">
        <v>0</v>
      </c>
      <c r="Z11" s="203">
        <v>59.74</v>
      </c>
      <c r="AA11" s="203">
        <v>19.43</v>
      </c>
      <c r="AB11" s="203">
        <v>0</v>
      </c>
      <c r="AC11" s="203">
        <v>0</v>
      </c>
      <c r="AD11" s="203">
        <v>25.02</v>
      </c>
      <c r="AE11" s="203">
        <v>0</v>
      </c>
      <c r="AF11" s="203">
        <v>0</v>
      </c>
      <c r="AG11" s="203">
        <v>46.68</v>
      </c>
      <c r="AH11" s="203">
        <v>0</v>
      </c>
      <c r="AI11" s="203">
        <v>46.68</v>
      </c>
      <c r="AJ11" s="203">
        <v>0</v>
      </c>
      <c r="AK11" s="203">
        <v>15.61</v>
      </c>
      <c r="AL11" s="203">
        <v>0</v>
      </c>
      <c r="AM11" s="203">
        <v>0</v>
      </c>
      <c r="AN11" s="203">
        <v>0</v>
      </c>
      <c r="AO11" s="203">
        <v>217.9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19.510000000000002</v>
      </c>
      <c r="E12" s="203">
        <v>0</v>
      </c>
      <c r="F12" s="203">
        <v>0</v>
      </c>
      <c r="G12" s="203">
        <v>31.1</v>
      </c>
      <c r="H12" s="203">
        <v>0</v>
      </c>
      <c r="I12" s="203">
        <v>0</v>
      </c>
      <c r="J12" s="203">
        <v>39.71</v>
      </c>
      <c r="K12" s="203">
        <v>336.59</v>
      </c>
      <c r="L12" s="203">
        <v>2.95</v>
      </c>
      <c r="M12" s="203">
        <v>2.4700000000000002</v>
      </c>
      <c r="N12" s="203">
        <v>2.02</v>
      </c>
      <c r="O12" s="203">
        <v>1.43</v>
      </c>
      <c r="P12" s="203">
        <v>1.07</v>
      </c>
      <c r="Q12" s="203">
        <v>3.1</v>
      </c>
      <c r="R12" s="203">
        <v>8.3800000000000008</v>
      </c>
      <c r="S12" s="203">
        <v>0</v>
      </c>
      <c r="T12" s="203">
        <v>0</v>
      </c>
      <c r="U12" s="203">
        <v>2.4</v>
      </c>
      <c r="V12" s="203">
        <v>4.1100000000000003</v>
      </c>
      <c r="W12" s="203">
        <v>0.78</v>
      </c>
      <c r="X12" s="203">
        <v>2.58</v>
      </c>
      <c r="Y12" s="203">
        <v>0</v>
      </c>
      <c r="Z12" s="203">
        <v>59.74</v>
      </c>
      <c r="AA12" s="203">
        <v>19.43</v>
      </c>
      <c r="AB12" s="203">
        <v>0</v>
      </c>
      <c r="AC12" s="203">
        <v>0</v>
      </c>
      <c r="AD12" s="203">
        <v>25.02</v>
      </c>
      <c r="AE12" s="203">
        <v>0</v>
      </c>
      <c r="AF12" s="203">
        <v>0</v>
      </c>
      <c r="AG12" s="203">
        <v>46.68</v>
      </c>
      <c r="AH12" s="203">
        <v>0</v>
      </c>
      <c r="AI12" s="203">
        <v>46.68</v>
      </c>
      <c r="AJ12" s="203">
        <v>0</v>
      </c>
      <c r="AK12" s="203">
        <v>15.61</v>
      </c>
      <c r="AL12" s="203">
        <v>0</v>
      </c>
      <c r="AM12" s="203">
        <v>0</v>
      </c>
      <c r="AN12" s="203">
        <v>0</v>
      </c>
      <c r="AO12" s="203">
        <v>217.9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19.420000000000002</v>
      </c>
      <c r="E13" s="203">
        <v>0</v>
      </c>
      <c r="F13" s="203">
        <v>0</v>
      </c>
      <c r="G13" s="203">
        <v>31.1</v>
      </c>
      <c r="H13" s="203">
        <v>0</v>
      </c>
      <c r="I13" s="203">
        <v>0</v>
      </c>
      <c r="J13" s="203">
        <v>39.71</v>
      </c>
      <c r="K13" s="203">
        <v>336.59</v>
      </c>
      <c r="L13" s="203">
        <v>2.95</v>
      </c>
      <c r="M13" s="203">
        <v>2.4700000000000002</v>
      </c>
      <c r="N13" s="203">
        <v>2.02</v>
      </c>
      <c r="O13" s="203">
        <v>1.43</v>
      </c>
      <c r="P13" s="203">
        <v>1.07</v>
      </c>
      <c r="Q13" s="203">
        <v>2.91</v>
      </c>
      <c r="R13" s="203">
        <v>8.3800000000000008</v>
      </c>
      <c r="S13" s="203">
        <v>7.0000000000000007E-2</v>
      </c>
      <c r="T13" s="203">
        <v>0</v>
      </c>
      <c r="U13" s="203">
        <v>2.4</v>
      </c>
      <c r="V13" s="203">
        <v>4.1100000000000003</v>
      </c>
      <c r="W13" s="203">
        <v>0.78</v>
      </c>
      <c r="X13" s="203">
        <v>2.57</v>
      </c>
      <c r="Y13" s="203">
        <v>0</v>
      </c>
      <c r="Z13" s="203">
        <v>59.74</v>
      </c>
      <c r="AA13" s="203">
        <v>19.43</v>
      </c>
      <c r="AB13" s="203">
        <v>0</v>
      </c>
      <c r="AC13" s="203">
        <v>0</v>
      </c>
      <c r="AD13" s="203">
        <v>25.02</v>
      </c>
      <c r="AE13" s="203">
        <v>0</v>
      </c>
      <c r="AF13" s="203">
        <v>0</v>
      </c>
      <c r="AG13" s="203">
        <v>46.68</v>
      </c>
      <c r="AH13" s="203">
        <v>0</v>
      </c>
      <c r="AI13" s="203">
        <v>46.68</v>
      </c>
      <c r="AJ13" s="203">
        <v>0</v>
      </c>
      <c r="AK13" s="203">
        <v>15.61</v>
      </c>
      <c r="AL13" s="203">
        <v>0</v>
      </c>
      <c r="AM13" s="203">
        <v>0</v>
      </c>
      <c r="AN13" s="203">
        <v>0</v>
      </c>
      <c r="AO13" s="203">
        <v>217.9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19.420000000000002</v>
      </c>
      <c r="E14" s="203">
        <v>0</v>
      </c>
      <c r="F14" s="203">
        <v>0</v>
      </c>
      <c r="G14" s="203">
        <v>31.1</v>
      </c>
      <c r="H14" s="203">
        <v>0</v>
      </c>
      <c r="I14" s="203">
        <v>0</v>
      </c>
      <c r="J14" s="203">
        <v>39.71</v>
      </c>
      <c r="K14" s="203">
        <v>336.59</v>
      </c>
      <c r="L14" s="203">
        <v>2.95</v>
      </c>
      <c r="M14" s="203">
        <v>2.4700000000000002</v>
      </c>
      <c r="N14" s="203">
        <v>2.02</v>
      </c>
      <c r="O14" s="203">
        <v>1.43</v>
      </c>
      <c r="P14" s="203">
        <v>1.07</v>
      </c>
      <c r="Q14" s="203">
        <v>2.91</v>
      </c>
      <c r="R14" s="203">
        <v>8.3800000000000008</v>
      </c>
      <c r="S14" s="203">
        <v>7.0000000000000007E-2</v>
      </c>
      <c r="T14" s="203">
        <v>0</v>
      </c>
      <c r="U14" s="203">
        <v>2.4</v>
      </c>
      <c r="V14" s="203">
        <v>4.1100000000000003</v>
      </c>
      <c r="W14" s="203">
        <v>0.78</v>
      </c>
      <c r="X14" s="203">
        <v>2.57</v>
      </c>
      <c r="Y14" s="203">
        <v>0</v>
      </c>
      <c r="Z14" s="203">
        <v>59.74</v>
      </c>
      <c r="AA14" s="203">
        <v>19.43</v>
      </c>
      <c r="AB14" s="203">
        <v>0</v>
      </c>
      <c r="AC14" s="203">
        <v>0</v>
      </c>
      <c r="AD14" s="203">
        <v>25.02</v>
      </c>
      <c r="AE14" s="203">
        <v>0</v>
      </c>
      <c r="AF14" s="203">
        <v>0</v>
      </c>
      <c r="AG14" s="203">
        <v>46.68</v>
      </c>
      <c r="AH14" s="203">
        <v>0</v>
      </c>
      <c r="AI14" s="203">
        <v>46.68</v>
      </c>
      <c r="AJ14" s="203">
        <v>0</v>
      </c>
      <c r="AK14" s="203">
        <v>15.61</v>
      </c>
      <c r="AL14" s="203">
        <v>0</v>
      </c>
      <c r="AM14" s="203">
        <v>0</v>
      </c>
      <c r="AN14" s="203">
        <v>0</v>
      </c>
      <c r="AO14" s="203">
        <v>217.9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19.510000000000002</v>
      </c>
      <c r="E15" s="203">
        <v>0</v>
      </c>
      <c r="F15" s="203">
        <v>0</v>
      </c>
      <c r="G15" s="203">
        <v>31.1</v>
      </c>
      <c r="H15" s="203">
        <v>0</v>
      </c>
      <c r="I15" s="203">
        <v>0</v>
      </c>
      <c r="J15" s="203">
        <v>39.71</v>
      </c>
      <c r="K15" s="203">
        <v>336.59</v>
      </c>
      <c r="L15" s="203">
        <v>2.95</v>
      </c>
      <c r="M15" s="203">
        <v>2.4700000000000002</v>
      </c>
      <c r="N15" s="203">
        <v>2.02</v>
      </c>
      <c r="O15" s="203">
        <v>1.43</v>
      </c>
      <c r="P15" s="203">
        <v>1.07</v>
      </c>
      <c r="Q15" s="203">
        <v>2.91</v>
      </c>
      <c r="R15" s="203">
        <v>8.3800000000000008</v>
      </c>
      <c r="S15" s="203">
        <v>0.12</v>
      </c>
      <c r="T15" s="203">
        <v>0</v>
      </c>
      <c r="U15" s="203">
        <v>2.4</v>
      </c>
      <c r="V15" s="203">
        <v>2.59</v>
      </c>
      <c r="W15" s="203">
        <v>0.78</v>
      </c>
      <c r="X15" s="203">
        <v>2.57</v>
      </c>
      <c r="Y15" s="203">
        <v>0</v>
      </c>
      <c r="Z15" s="203">
        <v>59.74</v>
      </c>
      <c r="AA15" s="203">
        <v>19.43</v>
      </c>
      <c r="AB15" s="203">
        <v>0</v>
      </c>
      <c r="AC15" s="203">
        <v>0</v>
      </c>
      <c r="AD15" s="203">
        <v>25.02</v>
      </c>
      <c r="AE15" s="203">
        <v>0</v>
      </c>
      <c r="AF15" s="203">
        <v>0</v>
      </c>
      <c r="AG15" s="203">
        <v>46.68</v>
      </c>
      <c r="AH15" s="203">
        <v>0</v>
      </c>
      <c r="AI15" s="203">
        <v>46.68</v>
      </c>
      <c r="AJ15" s="203">
        <v>0</v>
      </c>
      <c r="AK15" s="203">
        <v>15.61</v>
      </c>
      <c r="AL15" s="203">
        <v>0</v>
      </c>
      <c r="AM15" s="203">
        <v>0</v>
      </c>
      <c r="AN15" s="203">
        <v>0</v>
      </c>
      <c r="AO15" s="203">
        <v>217.9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19.510000000000002</v>
      </c>
      <c r="E16" s="203">
        <v>0</v>
      </c>
      <c r="F16" s="203">
        <v>0</v>
      </c>
      <c r="G16" s="203">
        <v>31.1</v>
      </c>
      <c r="H16" s="203">
        <v>0</v>
      </c>
      <c r="I16" s="203">
        <v>0</v>
      </c>
      <c r="J16" s="203">
        <v>39.71</v>
      </c>
      <c r="K16" s="203">
        <v>336.59</v>
      </c>
      <c r="L16" s="203">
        <v>2.95</v>
      </c>
      <c r="M16" s="203">
        <v>2.4700000000000002</v>
      </c>
      <c r="N16" s="203">
        <v>2.02</v>
      </c>
      <c r="O16" s="203">
        <v>1.43</v>
      </c>
      <c r="P16" s="203">
        <v>1.07</v>
      </c>
      <c r="Q16" s="203">
        <v>2.91</v>
      </c>
      <c r="R16" s="203">
        <v>8.3800000000000008</v>
      </c>
      <c r="S16" s="203">
        <v>0.14000000000000001</v>
      </c>
      <c r="T16" s="203">
        <v>0</v>
      </c>
      <c r="U16" s="203">
        <v>2.4</v>
      </c>
      <c r="V16" s="203">
        <v>2.59</v>
      </c>
      <c r="W16" s="203">
        <v>0.78</v>
      </c>
      <c r="X16" s="203">
        <v>2.57</v>
      </c>
      <c r="Y16" s="203">
        <v>0</v>
      </c>
      <c r="Z16" s="203">
        <v>59.74</v>
      </c>
      <c r="AA16" s="203">
        <v>19.43</v>
      </c>
      <c r="AB16" s="203">
        <v>0</v>
      </c>
      <c r="AC16" s="203">
        <v>0</v>
      </c>
      <c r="AD16" s="203">
        <v>25.02</v>
      </c>
      <c r="AE16" s="203">
        <v>0</v>
      </c>
      <c r="AF16" s="203">
        <v>0</v>
      </c>
      <c r="AG16" s="203">
        <v>46.68</v>
      </c>
      <c r="AH16" s="203">
        <v>0</v>
      </c>
      <c r="AI16" s="203">
        <v>46.68</v>
      </c>
      <c r="AJ16" s="203">
        <v>0</v>
      </c>
      <c r="AK16" s="203">
        <v>15.61</v>
      </c>
      <c r="AL16" s="203">
        <v>0</v>
      </c>
      <c r="AM16" s="203">
        <v>0</v>
      </c>
      <c r="AN16" s="203">
        <v>0</v>
      </c>
      <c r="AO16" s="203">
        <v>217.9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19.510000000000002</v>
      </c>
      <c r="E17" s="203">
        <v>0</v>
      </c>
      <c r="F17" s="203">
        <v>0</v>
      </c>
      <c r="G17" s="203">
        <v>31.1</v>
      </c>
      <c r="H17" s="203">
        <v>0</v>
      </c>
      <c r="I17" s="203">
        <v>0</v>
      </c>
      <c r="J17" s="203">
        <v>39.71</v>
      </c>
      <c r="K17" s="203">
        <v>336.59</v>
      </c>
      <c r="L17" s="203">
        <v>2.95</v>
      </c>
      <c r="M17" s="203">
        <v>2.4700000000000002</v>
      </c>
      <c r="N17" s="203">
        <v>2.02</v>
      </c>
      <c r="O17" s="203">
        <v>1.43</v>
      </c>
      <c r="P17" s="203">
        <v>1.07</v>
      </c>
      <c r="Q17" s="203">
        <v>2.91</v>
      </c>
      <c r="R17" s="203">
        <v>8.3800000000000008</v>
      </c>
      <c r="S17" s="203">
        <v>0.27</v>
      </c>
      <c r="T17" s="203">
        <v>0</v>
      </c>
      <c r="U17" s="203">
        <v>2.4</v>
      </c>
      <c r="V17" s="203">
        <v>3.47</v>
      </c>
      <c r="W17" s="203">
        <v>0.78</v>
      </c>
      <c r="X17" s="203">
        <v>2.52</v>
      </c>
      <c r="Y17" s="203">
        <v>0</v>
      </c>
      <c r="Z17" s="203">
        <v>59.74</v>
      </c>
      <c r="AA17" s="203">
        <v>19.43</v>
      </c>
      <c r="AB17" s="203">
        <v>0</v>
      </c>
      <c r="AC17" s="203">
        <v>0</v>
      </c>
      <c r="AD17" s="203">
        <v>25.02</v>
      </c>
      <c r="AE17" s="203">
        <v>0</v>
      </c>
      <c r="AF17" s="203">
        <v>0</v>
      </c>
      <c r="AG17" s="203">
        <v>46.68</v>
      </c>
      <c r="AH17" s="203">
        <v>0</v>
      </c>
      <c r="AI17" s="203">
        <v>46.68</v>
      </c>
      <c r="AJ17" s="203">
        <v>0</v>
      </c>
      <c r="AK17" s="203">
        <v>15.61</v>
      </c>
      <c r="AL17" s="203">
        <v>0</v>
      </c>
      <c r="AM17" s="203">
        <v>0</v>
      </c>
      <c r="AN17" s="203">
        <v>0</v>
      </c>
      <c r="AO17" s="203">
        <v>217.9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19.55</v>
      </c>
      <c r="E18" s="203">
        <v>0</v>
      </c>
      <c r="F18" s="203">
        <v>0</v>
      </c>
      <c r="G18" s="203">
        <v>31.1</v>
      </c>
      <c r="H18" s="203">
        <v>0</v>
      </c>
      <c r="I18" s="203">
        <v>0</v>
      </c>
      <c r="J18" s="203">
        <v>39.71</v>
      </c>
      <c r="K18" s="203">
        <v>336.59</v>
      </c>
      <c r="L18" s="203">
        <v>2.95</v>
      </c>
      <c r="M18" s="203">
        <v>2.4700000000000002</v>
      </c>
      <c r="N18" s="203">
        <v>2.02</v>
      </c>
      <c r="O18" s="203">
        <v>1.43</v>
      </c>
      <c r="P18" s="203">
        <v>1.07</v>
      </c>
      <c r="Q18" s="203">
        <v>2.91</v>
      </c>
      <c r="R18" s="203">
        <v>8.3800000000000008</v>
      </c>
      <c r="S18" s="203">
        <v>0.27</v>
      </c>
      <c r="T18" s="203">
        <v>0</v>
      </c>
      <c r="U18" s="203">
        <v>2.4</v>
      </c>
      <c r="V18" s="203">
        <v>3.47</v>
      </c>
      <c r="W18" s="203">
        <v>0.78</v>
      </c>
      <c r="X18" s="203">
        <v>2.52</v>
      </c>
      <c r="Y18" s="203">
        <v>0</v>
      </c>
      <c r="Z18" s="203">
        <v>59.74</v>
      </c>
      <c r="AA18" s="203">
        <v>19.43</v>
      </c>
      <c r="AB18" s="203">
        <v>0</v>
      </c>
      <c r="AC18" s="203">
        <v>0</v>
      </c>
      <c r="AD18" s="203">
        <v>25.02</v>
      </c>
      <c r="AE18" s="203">
        <v>0</v>
      </c>
      <c r="AF18" s="203">
        <v>0</v>
      </c>
      <c r="AG18" s="203">
        <v>46.68</v>
      </c>
      <c r="AH18" s="203">
        <v>0</v>
      </c>
      <c r="AI18" s="203">
        <v>46.68</v>
      </c>
      <c r="AJ18" s="203">
        <v>0</v>
      </c>
      <c r="AK18" s="203">
        <v>15.61</v>
      </c>
      <c r="AL18" s="203">
        <v>0</v>
      </c>
      <c r="AM18" s="203">
        <v>0</v>
      </c>
      <c r="AN18" s="203">
        <v>0</v>
      </c>
      <c r="AO18" s="203">
        <v>217.9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19.55</v>
      </c>
      <c r="E19" s="203">
        <v>0</v>
      </c>
      <c r="F19" s="203">
        <v>0</v>
      </c>
      <c r="G19" s="203">
        <v>31.1</v>
      </c>
      <c r="H19" s="203">
        <v>0</v>
      </c>
      <c r="I19" s="203">
        <v>0</v>
      </c>
      <c r="J19" s="203">
        <v>39.71</v>
      </c>
      <c r="K19" s="203">
        <v>336.59</v>
      </c>
      <c r="L19" s="203">
        <v>2.95</v>
      </c>
      <c r="M19" s="203">
        <v>2.4700000000000002</v>
      </c>
      <c r="N19" s="203">
        <v>2.02</v>
      </c>
      <c r="O19" s="203">
        <v>1.43</v>
      </c>
      <c r="P19" s="203">
        <v>1.07</v>
      </c>
      <c r="Q19" s="203">
        <v>2.91</v>
      </c>
      <c r="R19" s="203">
        <v>8.3800000000000008</v>
      </c>
      <c r="S19" s="203">
        <v>0.35</v>
      </c>
      <c r="T19" s="203">
        <v>0</v>
      </c>
      <c r="U19" s="203">
        <v>2.4</v>
      </c>
      <c r="V19" s="203">
        <v>2.6</v>
      </c>
      <c r="W19" s="203">
        <v>0.78</v>
      </c>
      <c r="X19" s="203">
        <v>2.52</v>
      </c>
      <c r="Y19" s="203">
        <v>0</v>
      </c>
      <c r="Z19" s="203">
        <v>59.74</v>
      </c>
      <c r="AA19" s="203">
        <v>19.43</v>
      </c>
      <c r="AB19" s="203">
        <v>0</v>
      </c>
      <c r="AC19" s="203">
        <v>0</v>
      </c>
      <c r="AD19" s="203">
        <v>25.02</v>
      </c>
      <c r="AE19" s="203">
        <v>0</v>
      </c>
      <c r="AF19" s="203">
        <v>0</v>
      </c>
      <c r="AG19" s="203">
        <v>46.68</v>
      </c>
      <c r="AH19" s="203">
        <v>0</v>
      </c>
      <c r="AI19" s="203">
        <v>46.68</v>
      </c>
      <c r="AJ19" s="203">
        <v>0</v>
      </c>
      <c r="AK19" s="203">
        <v>15.61</v>
      </c>
      <c r="AL19" s="203">
        <v>0</v>
      </c>
      <c r="AM19" s="203">
        <v>0</v>
      </c>
      <c r="AN19" s="203">
        <v>0</v>
      </c>
      <c r="AO19" s="203">
        <v>217.9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19.55</v>
      </c>
      <c r="E20" s="203">
        <v>0</v>
      </c>
      <c r="F20" s="203">
        <v>0</v>
      </c>
      <c r="G20" s="203">
        <v>31.1</v>
      </c>
      <c r="H20" s="203">
        <v>0</v>
      </c>
      <c r="I20" s="203">
        <v>0</v>
      </c>
      <c r="J20" s="203">
        <v>39.71</v>
      </c>
      <c r="K20" s="203">
        <v>336.59</v>
      </c>
      <c r="L20" s="203">
        <v>2.95</v>
      </c>
      <c r="M20" s="203">
        <v>2.4700000000000002</v>
      </c>
      <c r="N20" s="203">
        <v>2.02</v>
      </c>
      <c r="O20" s="203">
        <v>1.43</v>
      </c>
      <c r="P20" s="203">
        <v>1.07</v>
      </c>
      <c r="Q20" s="203">
        <v>4.1399999999999997</v>
      </c>
      <c r="R20" s="203">
        <v>8.7799999999999994</v>
      </c>
      <c r="S20" s="203">
        <v>0.35</v>
      </c>
      <c r="T20" s="203">
        <v>0</v>
      </c>
      <c r="U20" s="203">
        <v>2.4</v>
      </c>
      <c r="V20" s="203">
        <v>4.3099999999999996</v>
      </c>
      <c r="W20" s="203">
        <v>0.77</v>
      </c>
      <c r="X20" s="203">
        <v>2.52</v>
      </c>
      <c r="Y20" s="203">
        <v>0</v>
      </c>
      <c r="Z20" s="203">
        <v>59.75</v>
      </c>
      <c r="AA20" s="203">
        <v>19.43</v>
      </c>
      <c r="AB20" s="203">
        <v>0</v>
      </c>
      <c r="AC20" s="203">
        <v>0</v>
      </c>
      <c r="AD20" s="203">
        <v>25.02</v>
      </c>
      <c r="AE20" s="203">
        <v>0</v>
      </c>
      <c r="AF20" s="203">
        <v>0</v>
      </c>
      <c r="AG20" s="203">
        <v>46.68</v>
      </c>
      <c r="AH20" s="203">
        <v>0</v>
      </c>
      <c r="AI20" s="203">
        <v>46.68</v>
      </c>
      <c r="AJ20" s="203">
        <v>0</v>
      </c>
      <c r="AK20" s="203">
        <v>15.61</v>
      </c>
      <c r="AL20" s="203">
        <v>0</v>
      </c>
      <c r="AM20" s="203">
        <v>0</v>
      </c>
      <c r="AN20" s="203">
        <v>0</v>
      </c>
      <c r="AO20" s="203">
        <v>217.9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19.55</v>
      </c>
      <c r="E21" s="203">
        <v>0</v>
      </c>
      <c r="F21" s="203">
        <v>0</v>
      </c>
      <c r="G21" s="203">
        <v>31.1</v>
      </c>
      <c r="H21" s="203">
        <v>0</v>
      </c>
      <c r="I21" s="203">
        <v>0</v>
      </c>
      <c r="J21" s="203">
        <v>39.71</v>
      </c>
      <c r="K21" s="203">
        <v>336.59</v>
      </c>
      <c r="L21" s="203">
        <v>2.95</v>
      </c>
      <c r="M21" s="203">
        <v>2.4700000000000002</v>
      </c>
      <c r="N21" s="203">
        <v>2.02</v>
      </c>
      <c r="O21" s="203">
        <v>1.43</v>
      </c>
      <c r="P21" s="203">
        <v>1.07</v>
      </c>
      <c r="Q21" s="203">
        <v>4.1399999999999997</v>
      </c>
      <c r="R21" s="203">
        <v>8.7799999999999994</v>
      </c>
      <c r="S21" s="203">
        <v>0.82</v>
      </c>
      <c r="T21" s="203">
        <v>0</v>
      </c>
      <c r="U21" s="203">
        <v>2.4</v>
      </c>
      <c r="V21" s="203">
        <v>4.3099999999999996</v>
      </c>
      <c r="W21" s="203">
        <v>0.77</v>
      </c>
      <c r="X21" s="203">
        <v>2.52</v>
      </c>
      <c r="Y21" s="203">
        <v>0</v>
      </c>
      <c r="Z21" s="203">
        <v>59.75</v>
      </c>
      <c r="AA21" s="203">
        <v>19.43</v>
      </c>
      <c r="AB21" s="203">
        <v>0</v>
      </c>
      <c r="AC21" s="203">
        <v>0</v>
      </c>
      <c r="AD21" s="203">
        <v>25.02</v>
      </c>
      <c r="AE21" s="203">
        <v>0</v>
      </c>
      <c r="AF21" s="203">
        <v>0</v>
      </c>
      <c r="AG21" s="203">
        <v>46.68</v>
      </c>
      <c r="AH21" s="203">
        <v>0</v>
      </c>
      <c r="AI21" s="203">
        <v>46.68</v>
      </c>
      <c r="AJ21" s="203">
        <v>0</v>
      </c>
      <c r="AK21" s="203">
        <v>15.61</v>
      </c>
      <c r="AL21" s="203">
        <v>0</v>
      </c>
      <c r="AM21" s="203">
        <v>0</v>
      </c>
      <c r="AN21" s="203">
        <v>0</v>
      </c>
      <c r="AO21" s="203">
        <v>217.9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19.55</v>
      </c>
      <c r="E22" s="203">
        <v>0</v>
      </c>
      <c r="F22" s="203">
        <v>0</v>
      </c>
      <c r="G22" s="203">
        <v>31.1</v>
      </c>
      <c r="H22" s="203">
        <v>0</v>
      </c>
      <c r="I22" s="203">
        <v>0</v>
      </c>
      <c r="J22" s="203">
        <v>39.71</v>
      </c>
      <c r="K22" s="203">
        <v>291.06</v>
      </c>
      <c r="L22" s="203">
        <v>2.95</v>
      </c>
      <c r="M22" s="203">
        <v>2.4700000000000002</v>
      </c>
      <c r="N22" s="203">
        <v>2.02</v>
      </c>
      <c r="O22" s="203">
        <v>1.43</v>
      </c>
      <c r="P22" s="203">
        <v>1.07</v>
      </c>
      <c r="Q22" s="203">
        <v>4.1399999999999997</v>
      </c>
      <c r="R22" s="203">
        <v>8.7799999999999994</v>
      </c>
      <c r="S22" s="203">
        <v>0.32</v>
      </c>
      <c r="T22" s="203">
        <v>0</v>
      </c>
      <c r="U22" s="203">
        <v>2.4</v>
      </c>
      <c r="V22" s="203">
        <v>4.3099999999999996</v>
      </c>
      <c r="W22" s="203">
        <v>0.77</v>
      </c>
      <c r="X22" s="203">
        <v>2.52</v>
      </c>
      <c r="Y22" s="203">
        <v>0</v>
      </c>
      <c r="Z22" s="203">
        <v>59.75</v>
      </c>
      <c r="AA22" s="203">
        <v>19.43</v>
      </c>
      <c r="AB22" s="203">
        <v>0</v>
      </c>
      <c r="AC22" s="203">
        <v>0</v>
      </c>
      <c r="AD22" s="203">
        <v>25.02</v>
      </c>
      <c r="AE22" s="203">
        <v>0</v>
      </c>
      <c r="AF22" s="203">
        <v>0</v>
      </c>
      <c r="AG22" s="203">
        <v>46.68</v>
      </c>
      <c r="AH22" s="203">
        <v>0</v>
      </c>
      <c r="AI22" s="203">
        <v>46.68</v>
      </c>
      <c r="AJ22" s="203">
        <v>0</v>
      </c>
      <c r="AK22" s="203">
        <v>15.61</v>
      </c>
      <c r="AL22" s="203">
        <v>0</v>
      </c>
      <c r="AM22" s="203">
        <v>0</v>
      </c>
      <c r="AN22" s="203">
        <v>0</v>
      </c>
      <c r="AO22" s="203">
        <v>217.9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19.55</v>
      </c>
      <c r="E23" s="203">
        <v>0</v>
      </c>
      <c r="F23" s="203">
        <v>0</v>
      </c>
      <c r="G23" s="203">
        <v>31.1</v>
      </c>
      <c r="H23" s="203">
        <v>0</v>
      </c>
      <c r="I23" s="203">
        <v>0</v>
      </c>
      <c r="J23" s="203">
        <v>39.71</v>
      </c>
      <c r="K23" s="203">
        <v>240.46</v>
      </c>
      <c r="L23" s="203">
        <v>2.95</v>
      </c>
      <c r="M23" s="203">
        <v>2.4700000000000002</v>
      </c>
      <c r="N23" s="203">
        <v>2.02</v>
      </c>
      <c r="O23" s="203">
        <v>1.43</v>
      </c>
      <c r="P23" s="203">
        <v>1.07</v>
      </c>
      <c r="Q23" s="203">
        <v>4.1399999999999997</v>
      </c>
      <c r="R23" s="203">
        <v>8.7799999999999994</v>
      </c>
      <c r="S23" s="203">
        <v>0.37</v>
      </c>
      <c r="T23" s="203">
        <v>0</v>
      </c>
      <c r="U23" s="203">
        <v>2.4</v>
      </c>
      <c r="V23" s="203">
        <v>0.57999999999999996</v>
      </c>
      <c r="W23" s="203">
        <v>0.77</v>
      </c>
      <c r="X23" s="203">
        <v>2.52</v>
      </c>
      <c r="Y23" s="203">
        <v>0</v>
      </c>
      <c r="Z23" s="203">
        <v>59.75</v>
      </c>
      <c r="AA23" s="203">
        <v>19.43</v>
      </c>
      <c r="AB23" s="203">
        <v>0</v>
      </c>
      <c r="AC23" s="203">
        <v>0</v>
      </c>
      <c r="AD23" s="203">
        <v>25.02</v>
      </c>
      <c r="AE23" s="203">
        <v>0</v>
      </c>
      <c r="AF23" s="203">
        <v>0</v>
      </c>
      <c r="AG23" s="203">
        <v>46.68</v>
      </c>
      <c r="AH23" s="203">
        <v>0</v>
      </c>
      <c r="AI23" s="203">
        <v>46.68</v>
      </c>
      <c r="AJ23" s="203">
        <v>0</v>
      </c>
      <c r="AK23" s="203">
        <v>15.61</v>
      </c>
      <c r="AL23" s="203">
        <v>0</v>
      </c>
      <c r="AM23" s="203">
        <v>0</v>
      </c>
      <c r="AN23" s="203">
        <v>0</v>
      </c>
      <c r="AO23" s="203">
        <v>217.9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19.55</v>
      </c>
      <c r="E24" s="203">
        <v>0</v>
      </c>
      <c r="F24" s="203">
        <v>0</v>
      </c>
      <c r="G24" s="203">
        <v>31.1</v>
      </c>
      <c r="H24" s="203">
        <v>0</v>
      </c>
      <c r="I24" s="203">
        <v>0</v>
      </c>
      <c r="J24" s="203">
        <v>39.71</v>
      </c>
      <c r="K24" s="203">
        <v>240.46</v>
      </c>
      <c r="L24" s="203">
        <v>2.95</v>
      </c>
      <c r="M24" s="203">
        <v>2.4700000000000002</v>
      </c>
      <c r="N24" s="203">
        <v>2.02</v>
      </c>
      <c r="O24" s="203">
        <v>1.43</v>
      </c>
      <c r="P24" s="203">
        <v>1.07</v>
      </c>
      <c r="Q24" s="203">
        <v>3.83</v>
      </c>
      <c r="R24" s="203">
        <v>8.3800000000000008</v>
      </c>
      <c r="S24" s="203">
        <v>0.37</v>
      </c>
      <c r="T24" s="203">
        <v>0</v>
      </c>
      <c r="U24" s="203">
        <v>2.4</v>
      </c>
      <c r="V24" s="203">
        <v>0.36</v>
      </c>
      <c r="W24" s="203">
        <v>0.77</v>
      </c>
      <c r="X24" s="203">
        <v>2.52</v>
      </c>
      <c r="Y24" s="203">
        <v>0</v>
      </c>
      <c r="Z24" s="203">
        <v>35.71</v>
      </c>
      <c r="AA24" s="203">
        <v>1.53</v>
      </c>
      <c r="AB24" s="203">
        <v>0</v>
      </c>
      <c r="AC24" s="203">
        <v>0</v>
      </c>
      <c r="AD24" s="203">
        <v>25.02</v>
      </c>
      <c r="AE24" s="203">
        <v>0</v>
      </c>
      <c r="AF24" s="203">
        <v>0</v>
      </c>
      <c r="AG24" s="203">
        <v>46.68</v>
      </c>
      <c r="AH24" s="203">
        <v>0</v>
      </c>
      <c r="AI24" s="203">
        <v>46.68</v>
      </c>
      <c r="AJ24" s="203">
        <v>0</v>
      </c>
      <c r="AK24" s="203">
        <v>15.61</v>
      </c>
      <c r="AL24" s="203">
        <v>0</v>
      </c>
      <c r="AM24" s="203">
        <v>0</v>
      </c>
      <c r="AN24" s="203">
        <v>0</v>
      </c>
      <c r="AO24" s="203">
        <v>217.9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19.649999999999999</v>
      </c>
      <c r="E25" s="203">
        <v>0</v>
      </c>
      <c r="F25" s="203">
        <v>0</v>
      </c>
      <c r="G25" s="203">
        <v>31.1</v>
      </c>
      <c r="H25" s="203">
        <v>0</v>
      </c>
      <c r="I25" s="203">
        <v>0</v>
      </c>
      <c r="J25" s="203">
        <v>39.71</v>
      </c>
      <c r="K25" s="203">
        <v>202</v>
      </c>
      <c r="L25" s="203">
        <v>0.24</v>
      </c>
      <c r="M25" s="203">
        <v>2.4700000000000002</v>
      </c>
      <c r="N25" s="203">
        <v>2.02</v>
      </c>
      <c r="O25" s="203">
        <v>1.43</v>
      </c>
      <c r="P25" s="203">
        <v>1.07</v>
      </c>
      <c r="Q25" s="203">
        <v>0.34</v>
      </c>
      <c r="R25" s="203">
        <v>0.72</v>
      </c>
      <c r="S25" s="203">
        <v>0</v>
      </c>
      <c r="T25" s="203">
        <v>0</v>
      </c>
      <c r="U25" s="203">
        <v>2.4</v>
      </c>
      <c r="V25" s="203">
        <v>0.35</v>
      </c>
      <c r="W25" s="203">
        <v>0.77</v>
      </c>
      <c r="X25" s="203">
        <v>2.52</v>
      </c>
      <c r="Y25" s="203">
        <v>0</v>
      </c>
      <c r="Z25" s="203">
        <v>4.7300000000000004</v>
      </c>
      <c r="AA25" s="203">
        <v>1.53</v>
      </c>
      <c r="AB25" s="203">
        <v>0</v>
      </c>
      <c r="AC25" s="203">
        <v>0</v>
      </c>
      <c r="AD25" s="203">
        <v>25.02</v>
      </c>
      <c r="AE25" s="203">
        <v>0</v>
      </c>
      <c r="AF25" s="203">
        <v>0</v>
      </c>
      <c r="AG25" s="203">
        <v>46.68</v>
      </c>
      <c r="AH25" s="203">
        <v>0</v>
      </c>
      <c r="AI25" s="203">
        <v>46.68</v>
      </c>
      <c r="AJ25" s="203">
        <v>0</v>
      </c>
      <c r="AK25" s="203">
        <v>15.61</v>
      </c>
      <c r="AL25" s="203">
        <v>0</v>
      </c>
      <c r="AM25" s="203">
        <v>0</v>
      </c>
      <c r="AN25" s="203">
        <v>0</v>
      </c>
      <c r="AO25" s="203">
        <v>217.9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19.649999999999999</v>
      </c>
      <c r="E26" s="203">
        <v>0</v>
      </c>
      <c r="F26" s="203">
        <v>0</v>
      </c>
      <c r="G26" s="203">
        <v>31.1</v>
      </c>
      <c r="H26" s="203">
        <v>0</v>
      </c>
      <c r="I26" s="203">
        <v>0</v>
      </c>
      <c r="J26" s="203">
        <v>39.71</v>
      </c>
      <c r="K26" s="203">
        <v>128.78</v>
      </c>
      <c r="L26" s="203">
        <v>0</v>
      </c>
      <c r="M26" s="203">
        <v>2.4700000000000002</v>
      </c>
      <c r="N26" s="203">
        <v>2.02</v>
      </c>
      <c r="O26" s="203">
        <v>1.43</v>
      </c>
      <c r="P26" s="203">
        <v>1.07</v>
      </c>
      <c r="Q26" s="203">
        <v>0.34</v>
      </c>
      <c r="R26" s="203">
        <v>0.72</v>
      </c>
      <c r="S26" s="203">
        <v>0</v>
      </c>
      <c r="T26" s="203">
        <v>0</v>
      </c>
      <c r="U26" s="203">
        <v>2.4</v>
      </c>
      <c r="V26" s="203">
        <v>0.35</v>
      </c>
      <c r="W26" s="203">
        <v>0.77</v>
      </c>
      <c r="X26" s="203">
        <v>2.52</v>
      </c>
      <c r="Y26" s="203">
        <v>0</v>
      </c>
      <c r="Z26" s="203">
        <v>4.7300000000000004</v>
      </c>
      <c r="AA26" s="203">
        <v>1.53</v>
      </c>
      <c r="AB26" s="203">
        <v>0</v>
      </c>
      <c r="AC26" s="203">
        <v>0</v>
      </c>
      <c r="AD26" s="203">
        <v>25.02</v>
      </c>
      <c r="AE26" s="203">
        <v>0</v>
      </c>
      <c r="AF26" s="203">
        <v>0</v>
      </c>
      <c r="AG26" s="203">
        <v>46.68</v>
      </c>
      <c r="AH26" s="203">
        <v>0</v>
      </c>
      <c r="AI26" s="203">
        <v>46.68</v>
      </c>
      <c r="AJ26" s="203">
        <v>0</v>
      </c>
      <c r="AK26" s="203">
        <v>15.61</v>
      </c>
      <c r="AL26" s="203">
        <v>0</v>
      </c>
      <c r="AM26" s="203">
        <v>0</v>
      </c>
      <c r="AN26" s="203">
        <v>0</v>
      </c>
      <c r="AO26" s="203">
        <v>217.9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19.649999999999999</v>
      </c>
      <c r="E27" s="203">
        <v>0</v>
      </c>
      <c r="F27" s="203">
        <v>0</v>
      </c>
      <c r="G27" s="203">
        <v>31.1</v>
      </c>
      <c r="H27" s="203">
        <v>0</v>
      </c>
      <c r="I27" s="203">
        <v>0</v>
      </c>
      <c r="J27" s="203">
        <v>26.23</v>
      </c>
      <c r="K27" s="203">
        <v>125.1</v>
      </c>
      <c r="L27" s="203">
        <v>0.24</v>
      </c>
      <c r="M27" s="203">
        <v>2.4700000000000002</v>
      </c>
      <c r="N27" s="203">
        <v>2.02</v>
      </c>
      <c r="O27" s="203">
        <v>1.43</v>
      </c>
      <c r="P27" s="203">
        <v>1.07</v>
      </c>
      <c r="Q27" s="203">
        <v>0.34</v>
      </c>
      <c r="R27" s="203">
        <v>0.72</v>
      </c>
      <c r="S27" s="203">
        <v>0</v>
      </c>
      <c r="T27" s="203">
        <v>0</v>
      </c>
      <c r="U27" s="203">
        <v>2.4</v>
      </c>
      <c r="V27" s="203">
        <v>0.35</v>
      </c>
      <c r="W27" s="203">
        <v>0.77</v>
      </c>
      <c r="X27" s="203">
        <v>2.52</v>
      </c>
      <c r="Y27" s="203">
        <v>0</v>
      </c>
      <c r="Z27" s="203">
        <v>4.7300000000000004</v>
      </c>
      <c r="AA27" s="203">
        <v>1.53</v>
      </c>
      <c r="AB27" s="203">
        <v>0</v>
      </c>
      <c r="AC27" s="203">
        <v>0</v>
      </c>
      <c r="AD27" s="203">
        <v>25.02</v>
      </c>
      <c r="AE27" s="203">
        <v>0</v>
      </c>
      <c r="AF27" s="203">
        <v>0</v>
      </c>
      <c r="AG27" s="203">
        <v>46.68</v>
      </c>
      <c r="AH27" s="203">
        <v>0</v>
      </c>
      <c r="AI27" s="203">
        <v>46.68</v>
      </c>
      <c r="AJ27" s="203">
        <v>0</v>
      </c>
      <c r="AK27" s="203">
        <v>15.61</v>
      </c>
      <c r="AL27" s="203">
        <v>0</v>
      </c>
      <c r="AM27" s="203">
        <v>0</v>
      </c>
      <c r="AN27" s="203">
        <v>0</v>
      </c>
      <c r="AO27" s="203">
        <v>217.9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19.649999999999999</v>
      </c>
      <c r="E28" s="203">
        <v>0</v>
      </c>
      <c r="F28" s="203">
        <v>0</v>
      </c>
      <c r="G28" s="203">
        <v>31.1</v>
      </c>
      <c r="H28" s="203">
        <v>0</v>
      </c>
      <c r="I28" s="203">
        <v>0</v>
      </c>
      <c r="J28" s="203">
        <v>26.23</v>
      </c>
      <c r="K28" s="203">
        <v>79.03</v>
      </c>
      <c r="L28" s="203">
        <v>0.24</v>
      </c>
      <c r="M28" s="203">
        <v>2.4700000000000002</v>
      </c>
      <c r="N28" s="203">
        <v>2.02</v>
      </c>
      <c r="O28" s="203">
        <v>1.43</v>
      </c>
      <c r="P28" s="203">
        <v>1.07</v>
      </c>
      <c r="Q28" s="203">
        <v>0.34</v>
      </c>
      <c r="R28" s="203">
        <v>0.72</v>
      </c>
      <c r="S28" s="203">
        <v>0</v>
      </c>
      <c r="T28" s="203">
        <v>0</v>
      </c>
      <c r="U28" s="203">
        <v>2.4</v>
      </c>
      <c r="V28" s="203">
        <v>0.35</v>
      </c>
      <c r="W28" s="203">
        <v>0.77</v>
      </c>
      <c r="X28" s="203">
        <v>2.52</v>
      </c>
      <c r="Y28" s="203">
        <v>0</v>
      </c>
      <c r="Z28" s="203">
        <v>4.7300000000000004</v>
      </c>
      <c r="AA28" s="203">
        <v>1.53</v>
      </c>
      <c r="AB28" s="203">
        <v>0</v>
      </c>
      <c r="AC28" s="203">
        <v>0</v>
      </c>
      <c r="AD28" s="203">
        <v>25.02</v>
      </c>
      <c r="AE28" s="203">
        <v>0</v>
      </c>
      <c r="AF28" s="203">
        <v>0</v>
      </c>
      <c r="AG28" s="203">
        <v>46.68</v>
      </c>
      <c r="AH28" s="203">
        <v>0</v>
      </c>
      <c r="AI28" s="203">
        <v>46.68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217.9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19.649999999999999</v>
      </c>
      <c r="E29" s="203">
        <v>0</v>
      </c>
      <c r="F29" s="203">
        <v>0</v>
      </c>
      <c r="G29" s="203">
        <v>31.1</v>
      </c>
      <c r="H29" s="203">
        <v>0</v>
      </c>
      <c r="I29" s="203">
        <v>0</v>
      </c>
      <c r="J29" s="203">
        <v>26.23</v>
      </c>
      <c r="K29" s="203">
        <v>19.72</v>
      </c>
      <c r="L29" s="203">
        <v>0.24</v>
      </c>
      <c r="M29" s="203">
        <v>2.4700000000000002</v>
      </c>
      <c r="N29" s="203">
        <v>2.02</v>
      </c>
      <c r="O29" s="203">
        <v>1.43</v>
      </c>
      <c r="P29" s="203">
        <v>1.07</v>
      </c>
      <c r="Q29" s="203">
        <v>0.34</v>
      </c>
      <c r="R29" s="203">
        <v>0.72</v>
      </c>
      <c r="S29" s="203">
        <v>0</v>
      </c>
      <c r="T29" s="203">
        <v>0</v>
      </c>
      <c r="U29" s="203">
        <v>2.4</v>
      </c>
      <c r="V29" s="203">
        <v>0.35</v>
      </c>
      <c r="W29" s="203">
        <v>0.77</v>
      </c>
      <c r="X29" s="203">
        <v>2.52</v>
      </c>
      <c r="Y29" s="203">
        <v>0</v>
      </c>
      <c r="Z29" s="203">
        <v>4.7300000000000004</v>
      </c>
      <c r="AA29" s="203">
        <v>1.53</v>
      </c>
      <c r="AB29" s="203">
        <v>0</v>
      </c>
      <c r="AC29" s="203">
        <v>0</v>
      </c>
      <c r="AD29" s="203">
        <v>25.02</v>
      </c>
      <c r="AE29" s="203">
        <v>0</v>
      </c>
      <c r="AF29" s="203">
        <v>0</v>
      </c>
      <c r="AG29" s="203">
        <v>46.68</v>
      </c>
      <c r="AH29" s="203">
        <v>0</v>
      </c>
      <c r="AI29" s="203">
        <v>46.68</v>
      </c>
      <c r="AJ29" s="203">
        <v>0</v>
      </c>
      <c r="AK29" s="203">
        <v>15.61</v>
      </c>
      <c r="AL29" s="203">
        <v>0</v>
      </c>
      <c r="AM29" s="203">
        <v>0</v>
      </c>
      <c r="AN29" s="203">
        <v>0</v>
      </c>
      <c r="AO29" s="203">
        <v>217.9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19.649999999999999</v>
      </c>
      <c r="E30" s="203">
        <v>0</v>
      </c>
      <c r="F30" s="203">
        <v>0</v>
      </c>
      <c r="G30" s="203">
        <v>31.1</v>
      </c>
      <c r="H30" s="203">
        <v>0</v>
      </c>
      <c r="I30" s="203">
        <v>0</v>
      </c>
      <c r="J30" s="203">
        <v>26.23</v>
      </c>
      <c r="K30" s="203">
        <v>19.72</v>
      </c>
      <c r="L30" s="203">
        <v>0.24</v>
      </c>
      <c r="M30" s="203">
        <v>2.4700000000000002</v>
      </c>
      <c r="N30" s="203">
        <v>2.02</v>
      </c>
      <c r="O30" s="203">
        <v>1.43</v>
      </c>
      <c r="P30" s="203">
        <v>1.07</v>
      </c>
      <c r="Q30" s="203">
        <v>0.34</v>
      </c>
      <c r="R30" s="203">
        <v>0.72</v>
      </c>
      <c r="S30" s="203">
        <v>0</v>
      </c>
      <c r="T30" s="203">
        <v>0</v>
      </c>
      <c r="U30" s="203">
        <v>2.4</v>
      </c>
      <c r="V30" s="203">
        <v>0.35</v>
      </c>
      <c r="W30" s="203">
        <v>0.77</v>
      </c>
      <c r="X30" s="203">
        <v>2.52</v>
      </c>
      <c r="Y30" s="203">
        <v>0</v>
      </c>
      <c r="Z30" s="203">
        <v>4.7300000000000004</v>
      </c>
      <c r="AA30" s="203">
        <v>1.53</v>
      </c>
      <c r="AB30" s="203">
        <v>0</v>
      </c>
      <c r="AC30" s="203">
        <v>0</v>
      </c>
      <c r="AD30" s="203">
        <v>25.02</v>
      </c>
      <c r="AE30" s="203">
        <v>0</v>
      </c>
      <c r="AF30" s="203">
        <v>0</v>
      </c>
      <c r="AG30" s="203">
        <v>46.68</v>
      </c>
      <c r="AH30" s="203">
        <v>0</v>
      </c>
      <c r="AI30" s="203">
        <v>46.68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217.9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19.649999999999999</v>
      </c>
      <c r="E31" s="203">
        <v>0</v>
      </c>
      <c r="F31" s="203">
        <v>0</v>
      </c>
      <c r="G31" s="203">
        <v>31.1</v>
      </c>
      <c r="H31" s="203">
        <v>0</v>
      </c>
      <c r="I31" s="203">
        <v>0</v>
      </c>
      <c r="J31" s="203">
        <v>26.23</v>
      </c>
      <c r="K31" s="203">
        <v>19.72</v>
      </c>
      <c r="L31" s="203">
        <v>0.24</v>
      </c>
      <c r="M31" s="203">
        <v>2.4700000000000002</v>
      </c>
      <c r="N31" s="203">
        <v>2.02</v>
      </c>
      <c r="O31" s="203">
        <v>1.43</v>
      </c>
      <c r="P31" s="203">
        <v>1.07</v>
      </c>
      <c r="Q31" s="203">
        <v>0.34</v>
      </c>
      <c r="R31" s="203">
        <v>0.72</v>
      </c>
      <c r="S31" s="203">
        <v>0</v>
      </c>
      <c r="T31" s="203">
        <v>0</v>
      </c>
      <c r="U31" s="203">
        <v>2.4</v>
      </c>
      <c r="V31" s="203">
        <v>0.35</v>
      </c>
      <c r="W31" s="203">
        <v>0.77</v>
      </c>
      <c r="X31" s="203">
        <v>2.52</v>
      </c>
      <c r="Y31" s="203">
        <v>0</v>
      </c>
      <c r="Z31" s="203">
        <v>4.7300000000000004</v>
      </c>
      <c r="AA31" s="203">
        <v>1.53</v>
      </c>
      <c r="AB31" s="203">
        <v>0</v>
      </c>
      <c r="AC31" s="203">
        <v>0</v>
      </c>
      <c r="AD31" s="203">
        <v>25.02</v>
      </c>
      <c r="AE31" s="203">
        <v>0</v>
      </c>
      <c r="AF31" s="203">
        <v>0</v>
      </c>
      <c r="AG31" s="203">
        <v>46.68</v>
      </c>
      <c r="AH31" s="203">
        <v>0</v>
      </c>
      <c r="AI31" s="203">
        <v>46.68</v>
      </c>
      <c r="AJ31" s="203">
        <v>0</v>
      </c>
      <c r="AK31" s="203">
        <v>-19.5</v>
      </c>
      <c r="AL31" s="203">
        <v>0</v>
      </c>
      <c r="AM31" s="203">
        <v>0</v>
      </c>
      <c r="AN31" s="203">
        <v>0</v>
      </c>
      <c r="AO31" s="203">
        <v>217.9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19.649999999999999</v>
      </c>
      <c r="E32" s="203">
        <v>0</v>
      </c>
      <c r="F32" s="203">
        <v>0</v>
      </c>
      <c r="G32" s="203">
        <v>31.1</v>
      </c>
      <c r="H32" s="203">
        <v>0</v>
      </c>
      <c r="I32" s="203">
        <v>0</v>
      </c>
      <c r="J32" s="203">
        <v>26.23</v>
      </c>
      <c r="K32" s="203">
        <v>19.72</v>
      </c>
      <c r="L32" s="203">
        <v>0.24</v>
      </c>
      <c r="M32" s="203">
        <v>2.4700000000000002</v>
      </c>
      <c r="N32" s="203">
        <v>2.02</v>
      </c>
      <c r="O32" s="203">
        <v>1.43</v>
      </c>
      <c r="P32" s="203">
        <v>1.07</v>
      </c>
      <c r="Q32" s="203">
        <v>0.34</v>
      </c>
      <c r="R32" s="203">
        <v>0.72</v>
      </c>
      <c r="S32" s="203">
        <v>0</v>
      </c>
      <c r="T32" s="203">
        <v>0</v>
      </c>
      <c r="U32" s="203">
        <v>2.4</v>
      </c>
      <c r="V32" s="203">
        <v>0.35</v>
      </c>
      <c r="W32" s="203">
        <v>0.77</v>
      </c>
      <c r="X32" s="203">
        <v>2.52</v>
      </c>
      <c r="Y32" s="203">
        <v>0</v>
      </c>
      <c r="Z32" s="203">
        <v>4.7300000000000004</v>
      </c>
      <c r="AA32" s="203">
        <v>1.53</v>
      </c>
      <c r="AB32" s="203">
        <v>0</v>
      </c>
      <c r="AC32" s="203">
        <v>0</v>
      </c>
      <c r="AD32" s="203">
        <v>25.02</v>
      </c>
      <c r="AE32" s="203">
        <v>0</v>
      </c>
      <c r="AF32" s="203">
        <v>0</v>
      </c>
      <c r="AG32" s="203">
        <v>46.68</v>
      </c>
      <c r="AH32" s="203">
        <v>0</v>
      </c>
      <c r="AI32" s="203">
        <v>46.68</v>
      </c>
      <c r="AJ32" s="203">
        <v>0</v>
      </c>
      <c r="AK32" s="203">
        <v>-19.5</v>
      </c>
      <c r="AL32" s="203">
        <v>0</v>
      </c>
      <c r="AM32" s="203">
        <v>0</v>
      </c>
      <c r="AN32" s="203">
        <v>0</v>
      </c>
      <c r="AO32" s="203">
        <v>217.9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19.649999999999999</v>
      </c>
      <c r="E33" s="203">
        <v>0</v>
      </c>
      <c r="F33" s="203">
        <v>0</v>
      </c>
      <c r="G33" s="203">
        <v>31.1</v>
      </c>
      <c r="H33" s="203">
        <v>0</v>
      </c>
      <c r="I33" s="203">
        <v>0</v>
      </c>
      <c r="J33" s="203">
        <v>26.23</v>
      </c>
      <c r="K33" s="203">
        <v>19.72</v>
      </c>
      <c r="L33" s="203">
        <v>0.24</v>
      </c>
      <c r="M33" s="203">
        <v>2.4700000000000002</v>
      </c>
      <c r="N33" s="203">
        <v>2.02</v>
      </c>
      <c r="O33" s="203">
        <v>1.43</v>
      </c>
      <c r="P33" s="203">
        <v>1.07</v>
      </c>
      <c r="Q33" s="203">
        <v>0.34</v>
      </c>
      <c r="R33" s="203">
        <v>0.72</v>
      </c>
      <c r="S33" s="203">
        <v>0</v>
      </c>
      <c r="T33" s="203">
        <v>0</v>
      </c>
      <c r="U33" s="203">
        <v>2.4</v>
      </c>
      <c r="V33" s="203">
        <v>0.35</v>
      </c>
      <c r="W33" s="203">
        <v>0.77</v>
      </c>
      <c r="X33" s="203">
        <v>2.52</v>
      </c>
      <c r="Y33" s="203">
        <v>0</v>
      </c>
      <c r="Z33" s="203">
        <v>4.7300000000000004</v>
      </c>
      <c r="AA33" s="203">
        <v>1.53</v>
      </c>
      <c r="AB33" s="203">
        <v>0</v>
      </c>
      <c r="AC33" s="203">
        <v>0</v>
      </c>
      <c r="AD33" s="203">
        <v>25.02</v>
      </c>
      <c r="AE33" s="203">
        <v>0</v>
      </c>
      <c r="AF33" s="203">
        <v>0</v>
      </c>
      <c r="AG33" s="203">
        <v>46.68</v>
      </c>
      <c r="AH33" s="203">
        <v>0</v>
      </c>
      <c r="AI33" s="203">
        <v>46.68</v>
      </c>
      <c r="AJ33" s="203">
        <v>0</v>
      </c>
      <c r="AK33" s="203">
        <v>-19.5</v>
      </c>
      <c r="AL33" s="203">
        <v>0</v>
      </c>
      <c r="AM33" s="203">
        <v>0</v>
      </c>
      <c r="AN33" s="203">
        <v>0</v>
      </c>
      <c r="AO33" s="203">
        <v>217.9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19.649999999999999</v>
      </c>
      <c r="E34" s="203">
        <v>0</v>
      </c>
      <c r="F34" s="203">
        <v>0</v>
      </c>
      <c r="G34" s="203">
        <v>31.1</v>
      </c>
      <c r="H34" s="203">
        <v>0</v>
      </c>
      <c r="I34" s="203">
        <v>0</v>
      </c>
      <c r="J34" s="203">
        <v>26.23</v>
      </c>
      <c r="K34" s="203">
        <v>19.72</v>
      </c>
      <c r="L34" s="203">
        <v>0.24</v>
      </c>
      <c r="M34" s="203">
        <v>2.4700000000000002</v>
      </c>
      <c r="N34" s="203">
        <v>2.02</v>
      </c>
      <c r="O34" s="203">
        <v>1.43</v>
      </c>
      <c r="P34" s="203">
        <v>1.07</v>
      </c>
      <c r="Q34" s="203">
        <v>0.34</v>
      </c>
      <c r="R34" s="203">
        <v>0.72</v>
      </c>
      <c r="S34" s="203">
        <v>0</v>
      </c>
      <c r="T34" s="203">
        <v>0</v>
      </c>
      <c r="U34" s="203">
        <v>2.4</v>
      </c>
      <c r="V34" s="203">
        <v>0.35</v>
      </c>
      <c r="W34" s="203">
        <v>0.77</v>
      </c>
      <c r="X34" s="203">
        <v>2.52</v>
      </c>
      <c r="Y34" s="203">
        <v>0</v>
      </c>
      <c r="Z34" s="203">
        <v>4.7300000000000004</v>
      </c>
      <c r="AA34" s="203">
        <v>1.53</v>
      </c>
      <c r="AB34" s="203">
        <v>0</v>
      </c>
      <c r="AC34" s="203">
        <v>0</v>
      </c>
      <c r="AD34" s="203">
        <v>25.02</v>
      </c>
      <c r="AE34" s="203">
        <v>0</v>
      </c>
      <c r="AF34" s="203">
        <v>0</v>
      </c>
      <c r="AG34" s="203">
        <v>46.68</v>
      </c>
      <c r="AH34" s="203">
        <v>0</v>
      </c>
      <c r="AI34" s="203">
        <v>46.68</v>
      </c>
      <c r="AJ34" s="203">
        <v>0</v>
      </c>
      <c r="AK34" s="203">
        <v>-19.5</v>
      </c>
      <c r="AL34" s="203">
        <v>0</v>
      </c>
      <c r="AM34" s="203">
        <v>0</v>
      </c>
      <c r="AN34" s="203">
        <v>0</v>
      </c>
      <c r="AO34" s="203">
        <v>217.9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19.55</v>
      </c>
      <c r="E35" s="203">
        <v>0</v>
      </c>
      <c r="F35" s="203">
        <v>0</v>
      </c>
      <c r="G35" s="203">
        <v>31.1</v>
      </c>
      <c r="H35" s="203">
        <v>0</v>
      </c>
      <c r="I35" s="203">
        <v>0</v>
      </c>
      <c r="J35" s="203">
        <v>26.23</v>
      </c>
      <c r="K35" s="203">
        <v>19.72</v>
      </c>
      <c r="L35" s="203">
        <v>0.24</v>
      </c>
      <c r="M35" s="203">
        <v>2.4700000000000002</v>
      </c>
      <c r="N35" s="203">
        <v>2.02</v>
      </c>
      <c r="O35" s="203">
        <v>1.43</v>
      </c>
      <c r="P35" s="203">
        <v>1.07</v>
      </c>
      <c r="Q35" s="203">
        <v>0.34</v>
      </c>
      <c r="R35" s="203">
        <v>0.72</v>
      </c>
      <c r="S35" s="203">
        <v>0</v>
      </c>
      <c r="T35" s="203">
        <v>0</v>
      </c>
      <c r="U35" s="203">
        <v>2.4</v>
      </c>
      <c r="V35" s="203">
        <v>0.35</v>
      </c>
      <c r="W35" s="203">
        <v>0.77</v>
      </c>
      <c r="X35" s="203">
        <v>2.52</v>
      </c>
      <c r="Y35" s="203">
        <v>0</v>
      </c>
      <c r="Z35" s="203">
        <v>4.7300000000000004</v>
      </c>
      <c r="AA35" s="203">
        <v>1.53</v>
      </c>
      <c r="AB35" s="203">
        <v>0</v>
      </c>
      <c r="AC35" s="203">
        <v>0</v>
      </c>
      <c r="AD35" s="203">
        <v>25.02</v>
      </c>
      <c r="AE35" s="203">
        <v>0</v>
      </c>
      <c r="AF35" s="203">
        <v>0</v>
      </c>
      <c r="AG35" s="203">
        <v>46.68</v>
      </c>
      <c r="AH35" s="203">
        <v>0</v>
      </c>
      <c r="AI35" s="203">
        <v>46.68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217.9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19.510000000000002</v>
      </c>
      <c r="E36" s="203">
        <v>0</v>
      </c>
      <c r="F36" s="203">
        <v>0</v>
      </c>
      <c r="G36" s="203">
        <v>31.1</v>
      </c>
      <c r="H36" s="203">
        <v>0</v>
      </c>
      <c r="I36" s="203">
        <v>0</v>
      </c>
      <c r="J36" s="203">
        <v>26.23</v>
      </c>
      <c r="K36" s="203">
        <v>19.72</v>
      </c>
      <c r="L36" s="203">
        <v>0.24</v>
      </c>
      <c r="M36" s="203">
        <v>2.4700000000000002</v>
      </c>
      <c r="N36" s="203">
        <v>2.02</v>
      </c>
      <c r="O36" s="203">
        <v>1.43</v>
      </c>
      <c r="P36" s="203">
        <v>1.07</v>
      </c>
      <c r="Q36" s="203">
        <v>0.34</v>
      </c>
      <c r="R36" s="203">
        <v>0.72</v>
      </c>
      <c r="S36" s="203">
        <v>0</v>
      </c>
      <c r="T36" s="203">
        <v>0</v>
      </c>
      <c r="U36" s="203">
        <v>2.4</v>
      </c>
      <c r="V36" s="203">
        <v>0.35</v>
      </c>
      <c r="W36" s="203">
        <v>0.77</v>
      </c>
      <c r="X36" s="203">
        <v>2.52</v>
      </c>
      <c r="Y36" s="203">
        <v>0</v>
      </c>
      <c r="Z36" s="203">
        <v>4.7300000000000004</v>
      </c>
      <c r="AA36" s="203">
        <v>1.53</v>
      </c>
      <c r="AB36" s="203">
        <v>0</v>
      </c>
      <c r="AC36" s="203">
        <v>0</v>
      </c>
      <c r="AD36" s="203">
        <v>25.02</v>
      </c>
      <c r="AE36" s="203">
        <v>0</v>
      </c>
      <c r="AF36" s="203">
        <v>0</v>
      </c>
      <c r="AG36" s="203">
        <v>46.68</v>
      </c>
      <c r="AH36" s="203">
        <v>0</v>
      </c>
      <c r="AI36" s="203">
        <v>46.68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217.9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19.510000000000002</v>
      </c>
      <c r="E37" s="203">
        <v>0</v>
      </c>
      <c r="F37" s="203">
        <v>0</v>
      </c>
      <c r="G37" s="203">
        <v>31.1</v>
      </c>
      <c r="H37" s="203">
        <v>0</v>
      </c>
      <c r="I37" s="203">
        <v>0</v>
      </c>
      <c r="J37" s="203">
        <v>26.23</v>
      </c>
      <c r="K37" s="203">
        <v>19.72</v>
      </c>
      <c r="L37" s="203">
        <v>0.24</v>
      </c>
      <c r="M37" s="203">
        <v>2.4700000000000002</v>
      </c>
      <c r="N37" s="203">
        <v>2.02</v>
      </c>
      <c r="O37" s="203">
        <v>1.43</v>
      </c>
      <c r="P37" s="203">
        <v>1.07</v>
      </c>
      <c r="Q37" s="203">
        <v>0.34</v>
      </c>
      <c r="R37" s="203">
        <v>0.72</v>
      </c>
      <c r="S37" s="203">
        <v>0</v>
      </c>
      <c r="T37" s="203">
        <v>0</v>
      </c>
      <c r="U37" s="203">
        <v>2.4</v>
      </c>
      <c r="V37" s="203">
        <v>0.35</v>
      </c>
      <c r="W37" s="203">
        <v>0.77</v>
      </c>
      <c r="X37" s="203">
        <v>2.52</v>
      </c>
      <c r="Y37" s="203">
        <v>0</v>
      </c>
      <c r="Z37" s="203">
        <v>4.7300000000000004</v>
      </c>
      <c r="AA37" s="203">
        <v>1.53</v>
      </c>
      <c r="AB37" s="203">
        <v>0</v>
      </c>
      <c r="AC37" s="203">
        <v>0</v>
      </c>
      <c r="AD37" s="203">
        <v>25.02</v>
      </c>
      <c r="AE37" s="203">
        <v>0</v>
      </c>
      <c r="AF37" s="203">
        <v>0</v>
      </c>
      <c r="AG37" s="203">
        <v>46.68</v>
      </c>
      <c r="AH37" s="203">
        <v>0</v>
      </c>
      <c r="AI37" s="203">
        <v>46.68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217.9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19.510000000000002</v>
      </c>
      <c r="E38" s="203">
        <v>0</v>
      </c>
      <c r="F38" s="203">
        <v>0</v>
      </c>
      <c r="G38" s="203">
        <v>31.1</v>
      </c>
      <c r="H38" s="203">
        <v>0</v>
      </c>
      <c r="I38" s="203">
        <v>0</v>
      </c>
      <c r="J38" s="203">
        <v>26.23</v>
      </c>
      <c r="K38" s="203">
        <v>19.72</v>
      </c>
      <c r="L38" s="203">
        <v>0.24</v>
      </c>
      <c r="M38" s="203">
        <v>2.4700000000000002</v>
      </c>
      <c r="N38" s="203">
        <v>2.02</v>
      </c>
      <c r="O38" s="203">
        <v>1.43</v>
      </c>
      <c r="P38" s="203">
        <v>1.07</v>
      </c>
      <c r="Q38" s="203">
        <v>0.34</v>
      </c>
      <c r="R38" s="203">
        <v>0.72</v>
      </c>
      <c r="S38" s="203">
        <v>0</v>
      </c>
      <c r="T38" s="203">
        <v>0</v>
      </c>
      <c r="U38" s="203">
        <v>2.4</v>
      </c>
      <c r="V38" s="203">
        <v>0.35</v>
      </c>
      <c r="W38" s="203">
        <v>0.77</v>
      </c>
      <c r="X38" s="203">
        <v>2.52</v>
      </c>
      <c r="Y38" s="203">
        <v>0</v>
      </c>
      <c r="Z38" s="203">
        <v>4.7300000000000004</v>
      </c>
      <c r="AA38" s="203">
        <v>1.53</v>
      </c>
      <c r="AB38" s="203">
        <v>0</v>
      </c>
      <c r="AC38" s="203">
        <v>0</v>
      </c>
      <c r="AD38" s="203">
        <v>25.02</v>
      </c>
      <c r="AE38" s="203">
        <v>0</v>
      </c>
      <c r="AF38" s="203">
        <v>0</v>
      </c>
      <c r="AG38" s="203">
        <v>46.68</v>
      </c>
      <c r="AH38" s="203">
        <v>0</v>
      </c>
      <c r="AI38" s="203">
        <v>46.68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217.9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19.420000000000002</v>
      </c>
      <c r="E39" s="203">
        <v>0</v>
      </c>
      <c r="F39" s="203">
        <v>0</v>
      </c>
      <c r="G39" s="203">
        <v>31.1</v>
      </c>
      <c r="H39" s="203">
        <v>0</v>
      </c>
      <c r="I39" s="203">
        <v>0</v>
      </c>
      <c r="J39" s="203">
        <v>26.23</v>
      </c>
      <c r="K39" s="203">
        <v>19.72</v>
      </c>
      <c r="L39" s="203">
        <v>0.24</v>
      </c>
      <c r="M39" s="203">
        <v>2.4700000000000002</v>
      </c>
      <c r="N39" s="203">
        <v>2.02</v>
      </c>
      <c r="O39" s="203">
        <v>1.43</v>
      </c>
      <c r="P39" s="203">
        <v>1.07</v>
      </c>
      <c r="Q39" s="203">
        <v>0.34</v>
      </c>
      <c r="R39" s="203">
        <v>0.72</v>
      </c>
      <c r="S39" s="203">
        <v>0</v>
      </c>
      <c r="T39" s="203">
        <v>0</v>
      </c>
      <c r="U39" s="203">
        <v>2.4</v>
      </c>
      <c r="V39" s="203">
        <v>0.35</v>
      </c>
      <c r="W39" s="203">
        <v>0.77</v>
      </c>
      <c r="X39" s="203">
        <v>2.52</v>
      </c>
      <c r="Y39" s="203">
        <v>0</v>
      </c>
      <c r="Z39" s="203">
        <v>4.7300000000000004</v>
      </c>
      <c r="AA39" s="203">
        <v>1.53</v>
      </c>
      <c r="AB39" s="203">
        <v>0</v>
      </c>
      <c r="AC39" s="203">
        <v>0</v>
      </c>
      <c r="AD39" s="203">
        <v>25.02</v>
      </c>
      <c r="AE39" s="203">
        <v>0</v>
      </c>
      <c r="AF39" s="203">
        <v>0</v>
      </c>
      <c r="AG39" s="203">
        <v>46.68</v>
      </c>
      <c r="AH39" s="203">
        <v>0</v>
      </c>
      <c r="AI39" s="203">
        <v>46.68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214.78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19.32</v>
      </c>
      <c r="E40" s="203">
        <v>0</v>
      </c>
      <c r="F40" s="203">
        <v>0</v>
      </c>
      <c r="G40" s="203">
        <v>31.1</v>
      </c>
      <c r="H40" s="203">
        <v>0</v>
      </c>
      <c r="I40" s="203">
        <v>0</v>
      </c>
      <c r="J40" s="203">
        <v>26.23</v>
      </c>
      <c r="K40" s="203">
        <v>19.72</v>
      </c>
      <c r="L40" s="203">
        <v>0.24</v>
      </c>
      <c r="M40" s="203">
        <v>2.4700000000000002</v>
      </c>
      <c r="N40" s="203">
        <v>2.02</v>
      </c>
      <c r="O40" s="203">
        <v>1.43</v>
      </c>
      <c r="P40" s="203">
        <v>1.07</v>
      </c>
      <c r="Q40" s="203">
        <v>0.34</v>
      </c>
      <c r="R40" s="203">
        <v>0.72</v>
      </c>
      <c r="S40" s="203">
        <v>0</v>
      </c>
      <c r="T40" s="203">
        <v>0</v>
      </c>
      <c r="U40" s="203">
        <v>2.4</v>
      </c>
      <c r="V40" s="203">
        <v>0.35</v>
      </c>
      <c r="W40" s="203">
        <v>0.77</v>
      </c>
      <c r="X40" s="203">
        <v>2.52</v>
      </c>
      <c r="Y40" s="203">
        <v>0</v>
      </c>
      <c r="Z40" s="203">
        <v>4.7300000000000004</v>
      </c>
      <c r="AA40" s="203">
        <v>1.53</v>
      </c>
      <c r="AB40" s="203">
        <v>0</v>
      </c>
      <c r="AC40" s="203">
        <v>0</v>
      </c>
      <c r="AD40" s="203">
        <v>25.02</v>
      </c>
      <c r="AE40" s="203">
        <v>0</v>
      </c>
      <c r="AF40" s="203">
        <v>0</v>
      </c>
      <c r="AG40" s="203">
        <v>46.68</v>
      </c>
      <c r="AH40" s="203">
        <v>0</v>
      </c>
      <c r="AI40" s="203">
        <v>46.68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214.78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19.14</v>
      </c>
      <c r="E41" s="203">
        <v>0</v>
      </c>
      <c r="F41" s="203">
        <v>0</v>
      </c>
      <c r="G41" s="203">
        <v>31.1</v>
      </c>
      <c r="H41" s="203">
        <v>0</v>
      </c>
      <c r="I41" s="203">
        <v>0</v>
      </c>
      <c r="J41" s="203">
        <v>26.23</v>
      </c>
      <c r="K41" s="203">
        <v>77.03</v>
      </c>
      <c r="L41" s="203">
        <v>0.23</v>
      </c>
      <c r="M41" s="203">
        <v>2.4700000000000002</v>
      </c>
      <c r="N41" s="203">
        <v>2.02</v>
      </c>
      <c r="O41" s="203">
        <v>1.43</v>
      </c>
      <c r="P41" s="203">
        <v>1.07</v>
      </c>
      <c r="Q41" s="203">
        <v>0.34</v>
      </c>
      <c r="R41" s="203">
        <v>0.72</v>
      </c>
      <c r="S41" s="203">
        <v>0</v>
      </c>
      <c r="T41" s="203">
        <v>0</v>
      </c>
      <c r="U41" s="203">
        <v>2.4</v>
      </c>
      <c r="V41" s="203">
        <v>0.35</v>
      </c>
      <c r="W41" s="203">
        <v>0.77</v>
      </c>
      <c r="X41" s="203">
        <v>2.52</v>
      </c>
      <c r="Y41" s="203">
        <v>0</v>
      </c>
      <c r="Z41" s="203">
        <v>4.7300000000000004</v>
      </c>
      <c r="AA41" s="203">
        <v>1.53</v>
      </c>
      <c r="AB41" s="203">
        <v>0</v>
      </c>
      <c r="AC41" s="203">
        <v>0</v>
      </c>
      <c r="AD41" s="203">
        <v>25.02</v>
      </c>
      <c r="AE41" s="203">
        <v>0</v>
      </c>
      <c r="AF41" s="203">
        <v>0</v>
      </c>
      <c r="AG41" s="203">
        <v>46.68</v>
      </c>
      <c r="AH41" s="203">
        <v>0</v>
      </c>
      <c r="AI41" s="203">
        <v>46.68</v>
      </c>
      <c r="AJ41" s="203">
        <v>0</v>
      </c>
      <c r="AK41" s="203">
        <v>15.61</v>
      </c>
      <c r="AL41" s="203">
        <v>0</v>
      </c>
      <c r="AM41" s="203">
        <v>0</v>
      </c>
      <c r="AN41" s="203">
        <v>0</v>
      </c>
      <c r="AO41" s="203">
        <v>214.78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19.14</v>
      </c>
      <c r="E42" s="203">
        <v>0</v>
      </c>
      <c r="F42" s="203">
        <v>0</v>
      </c>
      <c r="G42" s="203">
        <v>31.1</v>
      </c>
      <c r="H42" s="203">
        <v>0</v>
      </c>
      <c r="I42" s="203">
        <v>0</v>
      </c>
      <c r="J42" s="203">
        <v>26.23</v>
      </c>
      <c r="K42" s="203">
        <v>125.1</v>
      </c>
      <c r="L42" s="203">
        <v>0.23</v>
      </c>
      <c r="M42" s="203">
        <v>2.4700000000000002</v>
      </c>
      <c r="N42" s="203">
        <v>2.02</v>
      </c>
      <c r="O42" s="203">
        <v>1.43</v>
      </c>
      <c r="P42" s="203">
        <v>1.07</v>
      </c>
      <c r="Q42" s="203">
        <v>0.34</v>
      </c>
      <c r="R42" s="203">
        <v>0.72</v>
      </c>
      <c r="S42" s="203">
        <v>0</v>
      </c>
      <c r="T42" s="203">
        <v>0</v>
      </c>
      <c r="U42" s="203">
        <v>2.4</v>
      </c>
      <c r="V42" s="203">
        <v>0.35</v>
      </c>
      <c r="W42" s="203">
        <v>0.77</v>
      </c>
      <c r="X42" s="203">
        <v>2.52</v>
      </c>
      <c r="Y42" s="203">
        <v>0</v>
      </c>
      <c r="Z42" s="203">
        <v>4.7300000000000004</v>
      </c>
      <c r="AA42" s="203">
        <v>1.53</v>
      </c>
      <c r="AB42" s="203">
        <v>0</v>
      </c>
      <c r="AC42" s="203">
        <v>0</v>
      </c>
      <c r="AD42" s="203">
        <v>25.02</v>
      </c>
      <c r="AE42" s="203">
        <v>0</v>
      </c>
      <c r="AF42" s="203">
        <v>0</v>
      </c>
      <c r="AG42" s="203">
        <v>46.68</v>
      </c>
      <c r="AH42" s="203">
        <v>0</v>
      </c>
      <c r="AI42" s="203">
        <v>46.68</v>
      </c>
      <c r="AJ42" s="203">
        <v>0</v>
      </c>
      <c r="AK42" s="203">
        <v>15.61</v>
      </c>
      <c r="AL42" s="203">
        <v>0</v>
      </c>
      <c r="AM42" s="203">
        <v>0</v>
      </c>
      <c r="AN42" s="203">
        <v>0</v>
      </c>
      <c r="AO42" s="203">
        <v>214.78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19.09</v>
      </c>
      <c r="E43" s="203">
        <v>0</v>
      </c>
      <c r="F43" s="203">
        <v>0</v>
      </c>
      <c r="G43" s="203">
        <v>31.1</v>
      </c>
      <c r="H43" s="203">
        <v>0</v>
      </c>
      <c r="I43" s="203">
        <v>0</v>
      </c>
      <c r="J43" s="203">
        <v>26.23</v>
      </c>
      <c r="K43" s="203">
        <v>173.16</v>
      </c>
      <c r="L43" s="203">
        <v>0.23</v>
      </c>
      <c r="M43" s="203">
        <v>2.4700000000000002</v>
      </c>
      <c r="N43" s="203">
        <v>2.02</v>
      </c>
      <c r="O43" s="203">
        <v>1.43</v>
      </c>
      <c r="P43" s="203">
        <v>1.07</v>
      </c>
      <c r="Q43" s="203">
        <v>0</v>
      </c>
      <c r="R43" s="203">
        <v>0.72</v>
      </c>
      <c r="S43" s="203">
        <v>0</v>
      </c>
      <c r="T43" s="203">
        <v>0</v>
      </c>
      <c r="U43" s="203">
        <v>2.4</v>
      </c>
      <c r="V43" s="203">
        <v>0.35</v>
      </c>
      <c r="W43" s="203">
        <v>0.77</v>
      </c>
      <c r="X43" s="203">
        <v>2.52</v>
      </c>
      <c r="Y43" s="203">
        <v>0</v>
      </c>
      <c r="Z43" s="203">
        <v>4.7300000000000004</v>
      </c>
      <c r="AA43" s="203">
        <v>1.53</v>
      </c>
      <c r="AB43" s="203">
        <v>0</v>
      </c>
      <c r="AC43" s="203">
        <v>0</v>
      </c>
      <c r="AD43" s="203">
        <v>25.02</v>
      </c>
      <c r="AE43" s="203">
        <v>0</v>
      </c>
      <c r="AF43" s="203">
        <v>0</v>
      </c>
      <c r="AG43" s="203">
        <v>46.68</v>
      </c>
      <c r="AH43" s="203">
        <v>0</v>
      </c>
      <c r="AI43" s="203">
        <v>46.68</v>
      </c>
      <c r="AJ43" s="203">
        <v>0</v>
      </c>
      <c r="AK43" s="203">
        <v>15.61</v>
      </c>
      <c r="AL43" s="203">
        <v>0</v>
      </c>
      <c r="AM43" s="203">
        <v>0</v>
      </c>
      <c r="AN43" s="203">
        <v>0</v>
      </c>
      <c r="AO43" s="203">
        <v>214.78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</v>
      </c>
      <c r="E44" s="203">
        <v>0</v>
      </c>
      <c r="F44" s="203">
        <v>0</v>
      </c>
      <c r="G44" s="203">
        <v>31.1</v>
      </c>
      <c r="H44" s="203">
        <v>0</v>
      </c>
      <c r="I44" s="203">
        <v>0</v>
      </c>
      <c r="J44" s="203">
        <v>26.23</v>
      </c>
      <c r="K44" s="203">
        <v>173.16</v>
      </c>
      <c r="L44" s="203">
        <v>0.23</v>
      </c>
      <c r="M44" s="203">
        <v>2.4700000000000002</v>
      </c>
      <c r="N44" s="203">
        <v>2.02</v>
      </c>
      <c r="O44" s="203">
        <v>1.43</v>
      </c>
      <c r="P44" s="203">
        <v>1.07</v>
      </c>
      <c r="Q44" s="203">
        <v>0</v>
      </c>
      <c r="R44" s="203">
        <v>0.72</v>
      </c>
      <c r="S44" s="203">
        <v>0</v>
      </c>
      <c r="T44" s="203">
        <v>0</v>
      </c>
      <c r="U44" s="203">
        <v>2.4</v>
      </c>
      <c r="V44" s="203">
        <v>0.35</v>
      </c>
      <c r="W44" s="203">
        <v>0.77</v>
      </c>
      <c r="X44" s="203">
        <v>2.52</v>
      </c>
      <c r="Y44" s="203">
        <v>0</v>
      </c>
      <c r="Z44" s="203">
        <v>4.7300000000000004</v>
      </c>
      <c r="AA44" s="203">
        <v>1.53</v>
      </c>
      <c r="AB44" s="203">
        <v>0</v>
      </c>
      <c r="AC44" s="203">
        <v>0</v>
      </c>
      <c r="AD44" s="203">
        <v>25.02</v>
      </c>
      <c r="AE44" s="203">
        <v>0</v>
      </c>
      <c r="AF44" s="203">
        <v>0</v>
      </c>
      <c r="AG44" s="203">
        <v>46.68</v>
      </c>
      <c r="AH44" s="203">
        <v>0</v>
      </c>
      <c r="AI44" s="203">
        <v>46.68</v>
      </c>
      <c r="AJ44" s="203">
        <v>0</v>
      </c>
      <c r="AK44" s="203">
        <v>15.61</v>
      </c>
      <c r="AL44" s="203">
        <v>0</v>
      </c>
      <c r="AM44" s="203">
        <v>0</v>
      </c>
      <c r="AN44" s="203">
        <v>0</v>
      </c>
      <c r="AO44" s="203">
        <v>214.78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18.91</v>
      </c>
      <c r="E45" s="203">
        <v>0</v>
      </c>
      <c r="F45" s="203">
        <v>0</v>
      </c>
      <c r="G45" s="203">
        <v>31.1</v>
      </c>
      <c r="H45" s="203">
        <v>0</v>
      </c>
      <c r="I45" s="203">
        <v>0</v>
      </c>
      <c r="J45" s="203">
        <v>26.23</v>
      </c>
      <c r="K45" s="203">
        <v>173.16</v>
      </c>
      <c r="L45" s="203">
        <v>0.22</v>
      </c>
      <c r="M45" s="203">
        <v>2.4700000000000002</v>
      </c>
      <c r="N45" s="203">
        <v>2.02</v>
      </c>
      <c r="O45" s="203">
        <v>1.43</v>
      </c>
      <c r="P45" s="203">
        <v>1.07</v>
      </c>
      <c r="Q45" s="203">
        <v>0.34</v>
      </c>
      <c r="R45" s="203">
        <v>0.72</v>
      </c>
      <c r="S45" s="203">
        <v>0</v>
      </c>
      <c r="T45" s="203">
        <v>0</v>
      </c>
      <c r="U45" s="203">
        <v>2.4</v>
      </c>
      <c r="V45" s="203">
        <v>0.35</v>
      </c>
      <c r="W45" s="203">
        <v>0.77</v>
      </c>
      <c r="X45" s="203">
        <v>2.52</v>
      </c>
      <c r="Y45" s="203">
        <v>0</v>
      </c>
      <c r="Z45" s="203">
        <v>4.7300000000000004</v>
      </c>
      <c r="AA45" s="203">
        <v>1.53</v>
      </c>
      <c r="AB45" s="203">
        <v>0</v>
      </c>
      <c r="AC45" s="203">
        <v>0</v>
      </c>
      <c r="AD45" s="203">
        <v>25.02</v>
      </c>
      <c r="AE45" s="203">
        <v>0</v>
      </c>
      <c r="AF45" s="203">
        <v>0</v>
      </c>
      <c r="AG45" s="203">
        <v>46.68</v>
      </c>
      <c r="AH45" s="203">
        <v>0</v>
      </c>
      <c r="AI45" s="203">
        <v>46.68</v>
      </c>
      <c r="AJ45" s="203">
        <v>0</v>
      </c>
      <c r="AK45" s="203">
        <v>15.61</v>
      </c>
      <c r="AL45" s="203">
        <v>0</v>
      </c>
      <c r="AM45" s="203">
        <v>0</v>
      </c>
      <c r="AN45" s="203">
        <v>0</v>
      </c>
      <c r="AO45" s="203">
        <v>214.78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18.82</v>
      </c>
      <c r="E46" s="203">
        <v>0</v>
      </c>
      <c r="F46" s="203">
        <v>0</v>
      </c>
      <c r="G46" s="203">
        <v>31.1</v>
      </c>
      <c r="H46" s="203">
        <v>0</v>
      </c>
      <c r="I46" s="203">
        <v>0</v>
      </c>
      <c r="J46" s="203">
        <v>26.23</v>
      </c>
      <c r="K46" s="203">
        <v>240.46</v>
      </c>
      <c r="L46" s="203">
        <v>0.22</v>
      </c>
      <c r="M46" s="203">
        <v>2.4700000000000002</v>
      </c>
      <c r="N46" s="203">
        <v>2.02</v>
      </c>
      <c r="O46" s="203">
        <v>1.43</v>
      </c>
      <c r="P46" s="203">
        <v>1.07</v>
      </c>
      <c r="Q46" s="203">
        <v>0.34</v>
      </c>
      <c r="R46" s="203">
        <v>0.72</v>
      </c>
      <c r="S46" s="203">
        <v>0</v>
      </c>
      <c r="T46" s="203">
        <v>0</v>
      </c>
      <c r="U46" s="203">
        <v>2.4</v>
      </c>
      <c r="V46" s="203">
        <v>0.35</v>
      </c>
      <c r="W46" s="203">
        <v>0.77</v>
      </c>
      <c r="X46" s="203">
        <v>2.52</v>
      </c>
      <c r="Y46" s="203">
        <v>0</v>
      </c>
      <c r="Z46" s="203">
        <v>4.7300000000000004</v>
      </c>
      <c r="AA46" s="203">
        <v>1.53</v>
      </c>
      <c r="AB46" s="203">
        <v>0</v>
      </c>
      <c r="AC46" s="203">
        <v>0</v>
      </c>
      <c r="AD46" s="203">
        <v>25.02</v>
      </c>
      <c r="AE46" s="203">
        <v>0</v>
      </c>
      <c r="AF46" s="203">
        <v>0</v>
      </c>
      <c r="AG46" s="203">
        <v>46.68</v>
      </c>
      <c r="AH46" s="203">
        <v>0</v>
      </c>
      <c r="AI46" s="203">
        <v>46.68</v>
      </c>
      <c r="AJ46" s="203">
        <v>0</v>
      </c>
      <c r="AK46" s="203">
        <v>15.61</v>
      </c>
      <c r="AL46" s="203">
        <v>0</v>
      </c>
      <c r="AM46" s="203">
        <v>0</v>
      </c>
      <c r="AN46" s="203">
        <v>0</v>
      </c>
      <c r="AO46" s="203">
        <v>214.78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18.77</v>
      </c>
      <c r="E47" s="203">
        <v>0</v>
      </c>
      <c r="F47" s="203">
        <v>0</v>
      </c>
      <c r="G47" s="203">
        <v>31.1</v>
      </c>
      <c r="H47" s="203">
        <v>0</v>
      </c>
      <c r="I47" s="203">
        <v>0</v>
      </c>
      <c r="J47" s="203">
        <v>26.23</v>
      </c>
      <c r="K47" s="203">
        <v>240.46</v>
      </c>
      <c r="L47" s="203">
        <v>0.22</v>
      </c>
      <c r="M47" s="203">
        <v>2.4700000000000002</v>
      </c>
      <c r="N47" s="203">
        <v>2.02</v>
      </c>
      <c r="O47" s="203">
        <v>1.43</v>
      </c>
      <c r="P47" s="203">
        <v>1.07</v>
      </c>
      <c r="Q47" s="203">
        <v>0.59</v>
      </c>
      <c r="R47" s="203">
        <v>0.72</v>
      </c>
      <c r="S47" s="203">
        <v>0</v>
      </c>
      <c r="T47" s="203">
        <v>0</v>
      </c>
      <c r="U47" s="203">
        <v>2.4</v>
      </c>
      <c r="V47" s="203">
        <v>0.35</v>
      </c>
      <c r="W47" s="203">
        <v>0.77</v>
      </c>
      <c r="X47" s="203">
        <v>2.52</v>
      </c>
      <c r="Y47" s="203">
        <v>0</v>
      </c>
      <c r="Z47" s="203">
        <v>4.7300000000000004</v>
      </c>
      <c r="AA47" s="203">
        <v>1.53</v>
      </c>
      <c r="AB47" s="203">
        <v>0</v>
      </c>
      <c r="AC47" s="203">
        <v>0</v>
      </c>
      <c r="AD47" s="203">
        <v>25.02</v>
      </c>
      <c r="AE47" s="203">
        <v>0</v>
      </c>
      <c r="AF47" s="203">
        <v>0</v>
      </c>
      <c r="AG47" s="203">
        <v>46.68</v>
      </c>
      <c r="AH47" s="203">
        <v>0</v>
      </c>
      <c r="AI47" s="203">
        <v>46.68</v>
      </c>
      <c r="AJ47" s="203">
        <v>0</v>
      </c>
      <c r="AK47" s="203">
        <v>15.61</v>
      </c>
      <c r="AL47" s="203">
        <v>0</v>
      </c>
      <c r="AM47" s="203">
        <v>0</v>
      </c>
      <c r="AN47" s="203">
        <v>0</v>
      </c>
      <c r="AO47" s="203">
        <v>214.78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18.670000000000002</v>
      </c>
      <c r="E48" s="203">
        <v>0</v>
      </c>
      <c r="F48" s="203">
        <v>0</v>
      </c>
      <c r="G48" s="203">
        <v>31.1</v>
      </c>
      <c r="H48" s="203">
        <v>0</v>
      </c>
      <c r="I48" s="203">
        <v>0</v>
      </c>
      <c r="J48" s="203">
        <v>26.23</v>
      </c>
      <c r="K48" s="203">
        <v>240.46</v>
      </c>
      <c r="L48" s="203">
        <v>0.22</v>
      </c>
      <c r="M48" s="203">
        <v>2.4700000000000002</v>
      </c>
      <c r="N48" s="203">
        <v>2.02</v>
      </c>
      <c r="O48" s="203">
        <v>1.43</v>
      </c>
      <c r="P48" s="203">
        <v>1.07</v>
      </c>
      <c r="Q48" s="203">
        <v>0.59</v>
      </c>
      <c r="R48" s="203">
        <v>0.72</v>
      </c>
      <c r="S48" s="203">
        <v>0</v>
      </c>
      <c r="T48" s="203">
        <v>0</v>
      </c>
      <c r="U48" s="203">
        <v>2.4</v>
      </c>
      <c r="V48" s="203">
        <v>0.35</v>
      </c>
      <c r="W48" s="203">
        <v>0.77</v>
      </c>
      <c r="X48" s="203">
        <v>2.52</v>
      </c>
      <c r="Y48" s="203">
        <v>0</v>
      </c>
      <c r="Z48" s="203">
        <v>4.7300000000000004</v>
      </c>
      <c r="AA48" s="203">
        <v>1.53</v>
      </c>
      <c r="AB48" s="203">
        <v>0</v>
      </c>
      <c r="AC48" s="203">
        <v>0</v>
      </c>
      <c r="AD48" s="203">
        <v>25.02</v>
      </c>
      <c r="AE48" s="203">
        <v>0</v>
      </c>
      <c r="AF48" s="203">
        <v>0</v>
      </c>
      <c r="AG48" s="203">
        <v>46.68</v>
      </c>
      <c r="AH48" s="203">
        <v>0</v>
      </c>
      <c r="AI48" s="203">
        <v>46.68</v>
      </c>
      <c r="AJ48" s="203">
        <v>0</v>
      </c>
      <c r="AK48" s="203">
        <v>15.61</v>
      </c>
      <c r="AL48" s="203">
        <v>0</v>
      </c>
      <c r="AM48" s="203">
        <v>0</v>
      </c>
      <c r="AN48" s="203">
        <v>0</v>
      </c>
      <c r="AO48" s="203">
        <v>214.78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18.670000000000002</v>
      </c>
      <c r="E49" s="203">
        <v>0</v>
      </c>
      <c r="F49" s="203">
        <v>0</v>
      </c>
      <c r="G49" s="203">
        <v>31.1</v>
      </c>
      <c r="H49" s="203">
        <v>0</v>
      </c>
      <c r="I49" s="203">
        <v>0</v>
      </c>
      <c r="J49" s="203">
        <v>26.23</v>
      </c>
      <c r="K49" s="203">
        <v>240.46</v>
      </c>
      <c r="L49" s="203">
        <v>0.22</v>
      </c>
      <c r="M49" s="203">
        <v>2.4700000000000002</v>
      </c>
      <c r="N49" s="203">
        <v>2.02</v>
      </c>
      <c r="O49" s="203">
        <v>1.43</v>
      </c>
      <c r="P49" s="203">
        <v>1.07</v>
      </c>
      <c r="Q49" s="203">
        <v>0.59</v>
      </c>
      <c r="R49" s="203">
        <v>0.72</v>
      </c>
      <c r="S49" s="203">
        <v>0</v>
      </c>
      <c r="T49" s="203">
        <v>0</v>
      </c>
      <c r="U49" s="203">
        <v>2.4</v>
      </c>
      <c r="V49" s="203">
        <v>0.35</v>
      </c>
      <c r="W49" s="203">
        <v>0.78</v>
      </c>
      <c r="X49" s="203">
        <v>2.52</v>
      </c>
      <c r="Y49" s="203">
        <v>0</v>
      </c>
      <c r="Z49" s="203">
        <v>4.7300000000000004</v>
      </c>
      <c r="AA49" s="203">
        <v>1.53</v>
      </c>
      <c r="AB49" s="203">
        <v>0</v>
      </c>
      <c r="AC49" s="203">
        <v>0</v>
      </c>
      <c r="AD49" s="203">
        <v>25.02</v>
      </c>
      <c r="AE49" s="203">
        <v>0</v>
      </c>
      <c r="AF49" s="203">
        <v>0</v>
      </c>
      <c r="AG49" s="203">
        <v>46.68</v>
      </c>
      <c r="AH49" s="203">
        <v>0</v>
      </c>
      <c r="AI49" s="203">
        <v>46.68</v>
      </c>
      <c r="AJ49" s="203">
        <v>0</v>
      </c>
      <c r="AK49" s="203">
        <v>15.61</v>
      </c>
      <c r="AL49" s="203">
        <v>0</v>
      </c>
      <c r="AM49" s="203">
        <v>0</v>
      </c>
      <c r="AN49" s="203">
        <v>0</v>
      </c>
      <c r="AO49" s="203">
        <v>214.78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18.59</v>
      </c>
      <c r="E50" s="203">
        <v>0</v>
      </c>
      <c r="F50" s="203">
        <v>0</v>
      </c>
      <c r="G50" s="203">
        <v>31.1</v>
      </c>
      <c r="H50" s="203">
        <v>0</v>
      </c>
      <c r="I50" s="203">
        <v>0</v>
      </c>
      <c r="J50" s="203">
        <v>26.23</v>
      </c>
      <c r="K50" s="203">
        <v>240.46</v>
      </c>
      <c r="L50" s="203">
        <v>0.22</v>
      </c>
      <c r="M50" s="203">
        <v>2.4700000000000002</v>
      </c>
      <c r="N50" s="203">
        <v>2.02</v>
      </c>
      <c r="O50" s="203">
        <v>1.43</v>
      </c>
      <c r="P50" s="203">
        <v>1.07</v>
      </c>
      <c r="Q50" s="203">
        <v>0.59</v>
      </c>
      <c r="R50" s="203">
        <v>0.72</v>
      </c>
      <c r="S50" s="203">
        <v>0</v>
      </c>
      <c r="T50" s="203">
        <v>0</v>
      </c>
      <c r="U50" s="203">
        <v>2.4</v>
      </c>
      <c r="V50" s="203">
        <v>0.35</v>
      </c>
      <c r="W50" s="203">
        <v>0.78</v>
      </c>
      <c r="X50" s="203">
        <v>2.52</v>
      </c>
      <c r="Y50" s="203">
        <v>0</v>
      </c>
      <c r="Z50" s="203">
        <v>4.7300000000000004</v>
      </c>
      <c r="AA50" s="203">
        <v>1.53</v>
      </c>
      <c r="AB50" s="203">
        <v>0</v>
      </c>
      <c r="AC50" s="203">
        <v>0</v>
      </c>
      <c r="AD50" s="203">
        <v>25.02</v>
      </c>
      <c r="AE50" s="203">
        <v>0</v>
      </c>
      <c r="AF50" s="203">
        <v>0</v>
      </c>
      <c r="AG50" s="203">
        <v>46.68</v>
      </c>
      <c r="AH50" s="203">
        <v>0</v>
      </c>
      <c r="AI50" s="203">
        <v>46.68</v>
      </c>
      <c r="AJ50" s="203">
        <v>0</v>
      </c>
      <c r="AK50" s="203">
        <v>15.61</v>
      </c>
      <c r="AL50" s="203">
        <v>0</v>
      </c>
      <c r="AM50" s="203">
        <v>0</v>
      </c>
      <c r="AN50" s="203">
        <v>0</v>
      </c>
      <c r="AO50" s="203">
        <v>214.78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18.59</v>
      </c>
      <c r="E51" s="203">
        <v>0</v>
      </c>
      <c r="F51" s="203">
        <v>0</v>
      </c>
      <c r="G51" s="203">
        <v>31.1</v>
      </c>
      <c r="H51" s="203">
        <v>0</v>
      </c>
      <c r="I51" s="203">
        <v>0</v>
      </c>
      <c r="J51" s="203">
        <v>26.23</v>
      </c>
      <c r="K51" s="203">
        <v>240.46</v>
      </c>
      <c r="L51" s="203">
        <v>0.22</v>
      </c>
      <c r="M51" s="203">
        <v>2.4700000000000002</v>
      </c>
      <c r="N51" s="203">
        <v>2.02</v>
      </c>
      <c r="O51" s="203">
        <v>1.43</v>
      </c>
      <c r="P51" s="203">
        <v>1.07</v>
      </c>
      <c r="Q51" s="203">
        <v>0.28000000000000003</v>
      </c>
      <c r="R51" s="203">
        <v>0.72</v>
      </c>
      <c r="S51" s="203">
        <v>0</v>
      </c>
      <c r="T51" s="203">
        <v>0</v>
      </c>
      <c r="U51" s="203">
        <v>2.4</v>
      </c>
      <c r="V51" s="203">
        <v>0.3</v>
      </c>
      <c r="W51" s="203">
        <v>0.78</v>
      </c>
      <c r="X51" s="203">
        <v>2.52</v>
      </c>
      <c r="Y51" s="203">
        <v>0</v>
      </c>
      <c r="Z51" s="203">
        <v>4.7300000000000004</v>
      </c>
      <c r="AA51" s="203">
        <v>1.53</v>
      </c>
      <c r="AB51" s="203">
        <v>0</v>
      </c>
      <c r="AC51" s="203">
        <v>0</v>
      </c>
      <c r="AD51" s="203">
        <v>25.13</v>
      </c>
      <c r="AE51" s="203">
        <v>0</v>
      </c>
      <c r="AF51" s="203">
        <v>0</v>
      </c>
      <c r="AG51" s="203">
        <v>46.68</v>
      </c>
      <c r="AH51" s="203">
        <v>0</v>
      </c>
      <c r="AI51" s="203">
        <v>46.68</v>
      </c>
      <c r="AJ51" s="203">
        <v>0</v>
      </c>
      <c r="AK51" s="203">
        <v>15.61</v>
      </c>
      <c r="AL51" s="203">
        <v>0</v>
      </c>
      <c r="AM51" s="203">
        <v>0</v>
      </c>
      <c r="AN51" s="203">
        <v>0</v>
      </c>
      <c r="AO51" s="203">
        <v>208.56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18.45</v>
      </c>
      <c r="E52" s="203">
        <v>0</v>
      </c>
      <c r="F52" s="203">
        <v>0</v>
      </c>
      <c r="G52" s="203">
        <v>31.1</v>
      </c>
      <c r="H52" s="203">
        <v>0</v>
      </c>
      <c r="I52" s="203">
        <v>0</v>
      </c>
      <c r="J52" s="203">
        <v>26.23</v>
      </c>
      <c r="K52" s="203">
        <v>317.36</v>
      </c>
      <c r="L52" s="203">
        <v>2.94</v>
      </c>
      <c r="M52" s="203">
        <v>2.4700000000000002</v>
      </c>
      <c r="N52" s="203">
        <v>2.02</v>
      </c>
      <c r="O52" s="203">
        <v>1.43</v>
      </c>
      <c r="P52" s="203">
        <v>1.07</v>
      </c>
      <c r="Q52" s="203">
        <v>3.77</v>
      </c>
      <c r="R52" s="203">
        <v>8.3800000000000008</v>
      </c>
      <c r="S52" s="203">
        <v>0.44</v>
      </c>
      <c r="T52" s="203">
        <v>0</v>
      </c>
      <c r="U52" s="203">
        <v>2.4</v>
      </c>
      <c r="V52" s="203">
        <v>0.3</v>
      </c>
      <c r="W52" s="203">
        <v>0.78</v>
      </c>
      <c r="X52" s="203">
        <v>2.52</v>
      </c>
      <c r="Y52" s="203">
        <v>0</v>
      </c>
      <c r="Z52" s="203">
        <v>4.7300000000000004</v>
      </c>
      <c r="AA52" s="203">
        <v>1.54</v>
      </c>
      <c r="AB52" s="203">
        <v>0</v>
      </c>
      <c r="AC52" s="203">
        <v>0</v>
      </c>
      <c r="AD52" s="203">
        <v>25.13</v>
      </c>
      <c r="AE52" s="203">
        <v>0</v>
      </c>
      <c r="AF52" s="203">
        <v>0</v>
      </c>
      <c r="AG52" s="203">
        <v>46.68</v>
      </c>
      <c r="AH52" s="203">
        <v>0</v>
      </c>
      <c r="AI52" s="203">
        <v>46.68</v>
      </c>
      <c r="AJ52" s="203">
        <v>0</v>
      </c>
      <c r="AK52" s="203">
        <v>15.61</v>
      </c>
      <c r="AL52" s="203">
        <v>0</v>
      </c>
      <c r="AM52" s="203">
        <v>0</v>
      </c>
      <c r="AN52" s="203">
        <v>0</v>
      </c>
      <c r="AO52" s="203">
        <v>208.56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18.399999999999999</v>
      </c>
      <c r="E53" s="203">
        <v>0</v>
      </c>
      <c r="F53" s="203">
        <v>0</v>
      </c>
      <c r="G53" s="203">
        <v>31.1</v>
      </c>
      <c r="H53" s="203">
        <v>0</v>
      </c>
      <c r="I53" s="203">
        <v>0</v>
      </c>
      <c r="J53" s="203">
        <v>26.23</v>
      </c>
      <c r="K53" s="203">
        <v>336.59</v>
      </c>
      <c r="L53" s="203">
        <v>2.94</v>
      </c>
      <c r="M53" s="203">
        <v>2.4700000000000002</v>
      </c>
      <c r="N53" s="203">
        <v>2.02</v>
      </c>
      <c r="O53" s="203">
        <v>1.43</v>
      </c>
      <c r="P53" s="203">
        <v>1.07</v>
      </c>
      <c r="Q53" s="203">
        <v>3.77</v>
      </c>
      <c r="R53" s="203">
        <v>8.3800000000000008</v>
      </c>
      <c r="S53" s="203">
        <v>0.44</v>
      </c>
      <c r="T53" s="203">
        <v>0</v>
      </c>
      <c r="U53" s="203">
        <v>2.4</v>
      </c>
      <c r="V53" s="203">
        <v>0.3</v>
      </c>
      <c r="W53" s="203">
        <v>0.77</v>
      </c>
      <c r="X53" s="203">
        <v>2.52</v>
      </c>
      <c r="Y53" s="203">
        <v>0</v>
      </c>
      <c r="Z53" s="203">
        <v>35.71</v>
      </c>
      <c r="AA53" s="203">
        <v>1.54</v>
      </c>
      <c r="AB53" s="203">
        <v>0</v>
      </c>
      <c r="AC53" s="203">
        <v>0</v>
      </c>
      <c r="AD53" s="203">
        <v>25.13</v>
      </c>
      <c r="AE53" s="203">
        <v>0</v>
      </c>
      <c r="AF53" s="203">
        <v>0</v>
      </c>
      <c r="AG53" s="203">
        <v>46.68</v>
      </c>
      <c r="AH53" s="203">
        <v>0</v>
      </c>
      <c r="AI53" s="203">
        <v>46.68</v>
      </c>
      <c r="AJ53" s="203">
        <v>0</v>
      </c>
      <c r="AK53" s="203">
        <v>15.61</v>
      </c>
      <c r="AL53" s="203">
        <v>0</v>
      </c>
      <c r="AM53" s="203">
        <v>0</v>
      </c>
      <c r="AN53" s="203">
        <v>0</v>
      </c>
      <c r="AO53" s="203">
        <v>208.56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18.399999999999999</v>
      </c>
      <c r="E54" s="203">
        <v>0</v>
      </c>
      <c r="F54" s="203">
        <v>0</v>
      </c>
      <c r="G54" s="203">
        <v>31.1</v>
      </c>
      <c r="H54" s="203">
        <v>0</v>
      </c>
      <c r="I54" s="203">
        <v>0</v>
      </c>
      <c r="J54" s="203">
        <v>26.23</v>
      </c>
      <c r="K54" s="203">
        <v>336.59</v>
      </c>
      <c r="L54" s="203">
        <v>2.94</v>
      </c>
      <c r="M54" s="203">
        <v>2.4700000000000002</v>
      </c>
      <c r="N54" s="203">
        <v>2.02</v>
      </c>
      <c r="O54" s="203">
        <v>1.43</v>
      </c>
      <c r="P54" s="203">
        <v>1.07</v>
      </c>
      <c r="Q54" s="203">
        <v>3.77</v>
      </c>
      <c r="R54" s="203">
        <v>8.3800000000000008</v>
      </c>
      <c r="S54" s="203">
        <v>0.44</v>
      </c>
      <c r="T54" s="203">
        <v>0</v>
      </c>
      <c r="U54" s="203">
        <v>2.4</v>
      </c>
      <c r="V54" s="203">
        <v>0.3</v>
      </c>
      <c r="W54" s="203">
        <v>0.77</v>
      </c>
      <c r="X54" s="203">
        <v>2.52</v>
      </c>
      <c r="Y54" s="203">
        <v>0</v>
      </c>
      <c r="Z54" s="203">
        <v>59.74</v>
      </c>
      <c r="AA54" s="203">
        <v>1.54</v>
      </c>
      <c r="AB54" s="203">
        <v>0</v>
      </c>
      <c r="AC54" s="203">
        <v>0</v>
      </c>
      <c r="AD54" s="203">
        <v>25.13</v>
      </c>
      <c r="AE54" s="203">
        <v>0</v>
      </c>
      <c r="AF54" s="203">
        <v>0</v>
      </c>
      <c r="AG54" s="203">
        <v>46.68</v>
      </c>
      <c r="AH54" s="203">
        <v>0</v>
      </c>
      <c r="AI54" s="203">
        <v>46.68</v>
      </c>
      <c r="AJ54" s="203">
        <v>0</v>
      </c>
      <c r="AK54" s="203">
        <v>15.61</v>
      </c>
      <c r="AL54" s="203">
        <v>0</v>
      </c>
      <c r="AM54" s="203">
        <v>0</v>
      </c>
      <c r="AN54" s="203">
        <v>0</v>
      </c>
      <c r="AO54" s="203">
        <v>208.56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18.399999999999999</v>
      </c>
      <c r="E55" s="203">
        <v>0</v>
      </c>
      <c r="F55" s="203">
        <v>0</v>
      </c>
      <c r="G55" s="203">
        <v>31.1</v>
      </c>
      <c r="H55" s="203">
        <v>0</v>
      </c>
      <c r="I55" s="203">
        <v>0</v>
      </c>
      <c r="J55" s="203">
        <v>26.23</v>
      </c>
      <c r="K55" s="203">
        <v>336.59</v>
      </c>
      <c r="L55" s="203">
        <v>2.94</v>
      </c>
      <c r="M55" s="203">
        <v>2.4700000000000002</v>
      </c>
      <c r="N55" s="203">
        <v>2.02</v>
      </c>
      <c r="O55" s="203">
        <v>1.43</v>
      </c>
      <c r="P55" s="203">
        <v>1.07</v>
      </c>
      <c r="Q55" s="203">
        <v>3.77</v>
      </c>
      <c r="R55" s="203">
        <v>8.3800000000000008</v>
      </c>
      <c r="S55" s="203">
        <v>0.44</v>
      </c>
      <c r="T55" s="203">
        <v>0</v>
      </c>
      <c r="U55" s="203">
        <v>2.4</v>
      </c>
      <c r="V55" s="203">
        <v>0.3</v>
      </c>
      <c r="W55" s="203">
        <v>0.77</v>
      </c>
      <c r="X55" s="203">
        <v>2.52</v>
      </c>
      <c r="Y55" s="203">
        <v>0</v>
      </c>
      <c r="Z55" s="203">
        <v>59.74</v>
      </c>
      <c r="AA55" s="203">
        <v>1.54</v>
      </c>
      <c r="AB55" s="203">
        <v>0</v>
      </c>
      <c r="AC55" s="203">
        <v>0</v>
      </c>
      <c r="AD55" s="203">
        <v>25.02</v>
      </c>
      <c r="AE55" s="203">
        <v>0</v>
      </c>
      <c r="AF55" s="203">
        <v>0</v>
      </c>
      <c r="AG55" s="203">
        <v>46.68</v>
      </c>
      <c r="AH55" s="203">
        <v>0</v>
      </c>
      <c r="AI55" s="203">
        <v>46.68</v>
      </c>
      <c r="AJ55" s="203">
        <v>0</v>
      </c>
      <c r="AK55" s="203">
        <v>15.61</v>
      </c>
      <c r="AL55" s="203">
        <v>0</v>
      </c>
      <c r="AM55" s="203">
        <v>0</v>
      </c>
      <c r="AN55" s="203">
        <v>0</v>
      </c>
      <c r="AO55" s="203">
        <v>208.56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18.309999999999999</v>
      </c>
      <c r="E56" s="203">
        <v>0</v>
      </c>
      <c r="F56" s="203">
        <v>0</v>
      </c>
      <c r="G56" s="203">
        <v>31.1</v>
      </c>
      <c r="H56" s="203">
        <v>0</v>
      </c>
      <c r="I56" s="203">
        <v>0</v>
      </c>
      <c r="J56" s="203">
        <v>26.23</v>
      </c>
      <c r="K56" s="203">
        <v>336.59</v>
      </c>
      <c r="L56" s="203">
        <v>2.94</v>
      </c>
      <c r="M56" s="203">
        <v>2.4700000000000002</v>
      </c>
      <c r="N56" s="203">
        <v>2.02</v>
      </c>
      <c r="O56" s="203">
        <v>1.43</v>
      </c>
      <c r="P56" s="203">
        <v>1.07</v>
      </c>
      <c r="Q56" s="203">
        <v>3.77</v>
      </c>
      <c r="R56" s="203">
        <v>8.3800000000000008</v>
      </c>
      <c r="S56" s="203">
        <v>0.44</v>
      </c>
      <c r="T56" s="203">
        <v>0</v>
      </c>
      <c r="U56" s="203">
        <v>2.4</v>
      </c>
      <c r="V56" s="203">
        <v>0.3</v>
      </c>
      <c r="W56" s="203">
        <v>0.77</v>
      </c>
      <c r="X56" s="203">
        <v>2.52</v>
      </c>
      <c r="Y56" s="203">
        <v>0</v>
      </c>
      <c r="Z56" s="203">
        <v>59.74</v>
      </c>
      <c r="AA56" s="203">
        <v>1.54</v>
      </c>
      <c r="AB56" s="203">
        <v>0</v>
      </c>
      <c r="AC56" s="203">
        <v>0</v>
      </c>
      <c r="AD56" s="203">
        <v>25.02</v>
      </c>
      <c r="AE56" s="203">
        <v>0</v>
      </c>
      <c r="AF56" s="203">
        <v>0</v>
      </c>
      <c r="AG56" s="203">
        <v>46.68</v>
      </c>
      <c r="AH56" s="203">
        <v>0</v>
      </c>
      <c r="AI56" s="203">
        <v>46.68</v>
      </c>
      <c r="AJ56" s="203">
        <v>0</v>
      </c>
      <c r="AK56" s="203">
        <v>15.61</v>
      </c>
      <c r="AL56" s="203">
        <v>0</v>
      </c>
      <c r="AM56" s="203">
        <v>0</v>
      </c>
      <c r="AN56" s="203">
        <v>0</v>
      </c>
      <c r="AO56" s="203">
        <v>208.56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18.309999999999999</v>
      </c>
      <c r="E57" s="203">
        <v>0</v>
      </c>
      <c r="F57" s="203">
        <v>0</v>
      </c>
      <c r="G57" s="203">
        <v>31.1</v>
      </c>
      <c r="H57" s="203">
        <v>0</v>
      </c>
      <c r="I57" s="203">
        <v>0</v>
      </c>
      <c r="J57" s="203">
        <v>26.23</v>
      </c>
      <c r="K57" s="203">
        <v>336.59</v>
      </c>
      <c r="L57" s="203">
        <v>2.94</v>
      </c>
      <c r="M57" s="203">
        <v>2.4700000000000002</v>
      </c>
      <c r="N57" s="203">
        <v>2.02</v>
      </c>
      <c r="O57" s="203">
        <v>1.43</v>
      </c>
      <c r="P57" s="203">
        <v>1.07</v>
      </c>
      <c r="Q57" s="203">
        <v>3.77</v>
      </c>
      <c r="R57" s="203">
        <v>8.3800000000000008</v>
      </c>
      <c r="S57" s="203">
        <v>0.44</v>
      </c>
      <c r="T57" s="203">
        <v>0</v>
      </c>
      <c r="U57" s="203">
        <v>2.4</v>
      </c>
      <c r="V57" s="203">
        <v>0.3</v>
      </c>
      <c r="W57" s="203">
        <v>0.77</v>
      </c>
      <c r="X57" s="203">
        <v>2.52</v>
      </c>
      <c r="Y57" s="203">
        <v>0</v>
      </c>
      <c r="Z57" s="203">
        <v>59.74</v>
      </c>
      <c r="AA57" s="203">
        <v>1.54</v>
      </c>
      <c r="AB57" s="203">
        <v>0</v>
      </c>
      <c r="AC57" s="203">
        <v>0</v>
      </c>
      <c r="AD57" s="203">
        <v>25.02</v>
      </c>
      <c r="AE57" s="203">
        <v>0</v>
      </c>
      <c r="AF57" s="203">
        <v>0</v>
      </c>
      <c r="AG57" s="203">
        <v>46.68</v>
      </c>
      <c r="AH57" s="203">
        <v>0</v>
      </c>
      <c r="AI57" s="203">
        <v>46.68</v>
      </c>
      <c r="AJ57" s="203">
        <v>0</v>
      </c>
      <c r="AK57" s="203">
        <v>15.61</v>
      </c>
      <c r="AL57" s="203">
        <v>0</v>
      </c>
      <c r="AM57" s="203">
        <v>0</v>
      </c>
      <c r="AN57" s="203">
        <v>0</v>
      </c>
      <c r="AO57" s="203">
        <v>208.56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18.22</v>
      </c>
      <c r="E58" s="203">
        <v>0</v>
      </c>
      <c r="F58" s="203">
        <v>0</v>
      </c>
      <c r="G58" s="203">
        <v>31.1</v>
      </c>
      <c r="H58" s="203">
        <v>0</v>
      </c>
      <c r="I58" s="203">
        <v>0</v>
      </c>
      <c r="J58" s="203">
        <v>26.23</v>
      </c>
      <c r="K58" s="203">
        <v>336.59</v>
      </c>
      <c r="L58" s="203">
        <v>2.94</v>
      </c>
      <c r="M58" s="203">
        <v>2.4700000000000002</v>
      </c>
      <c r="N58" s="203">
        <v>2.02</v>
      </c>
      <c r="O58" s="203">
        <v>1.43</v>
      </c>
      <c r="P58" s="203">
        <v>1.07</v>
      </c>
      <c r="Q58" s="203">
        <v>3.77</v>
      </c>
      <c r="R58" s="203">
        <v>8.3800000000000008</v>
      </c>
      <c r="S58" s="203">
        <v>0.44</v>
      </c>
      <c r="T58" s="203">
        <v>0</v>
      </c>
      <c r="U58" s="203">
        <v>2.4</v>
      </c>
      <c r="V58" s="203">
        <v>0.3</v>
      </c>
      <c r="W58" s="203">
        <v>0.77</v>
      </c>
      <c r="X58" s="203">
        <v>2.52</v>
      </c>
      <c r="Y58" s="203">
        <v>0</v>
      </c>
      <c r="Z58" s="203">
        <v>59.74</v>
      </c>
      <c r="AA58" s="203">
        <v>1.54</v>
      </c>
      <c r="AB58" s="203">
        <v>0</v>
      </c>
      <c r="AC58" s="203">
        <v>0</v>
      </c>
      <c r="AD58" s="203">
        <v>25.02</v>
      </c>
      <c r="AE58" s="203">
        <v>0</v>
      </c>
      <c r="AF58" s="203">
        <v>0</v>
      </c>
      <c r="AG58" s="203">
        <v>46.68</v>
      </c>
      <c r="AH58" s="203">
        <v>0</v>
      </c>
      <c r="AI58" s="203">
        <v>46.68</v>
      </c>
      <c r="AJ58" s="203">
        <v>0</v>
      </c>
      <c r="AK58" s="203">
        <v>15.61</v>
      </c>
      <c r="AL58" s="203">
        <v>0</v>
      </c>
      <c r="AM58" s="203">
        <v>0</v>
      </c>
      <c r="AN58" s="203">
        <v>0</v>
      </c>
      <c r="AO58" s="203">
        <v>208.56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18.22</v>
      </c>
      <c r="E59" s="203">
        <v>0</v>
      </c>
      <c r="F59" s="203">
        <v>0</v>
      </c>
      <c r="G59" s="203">
        <v>31.1</v>
      </c>
      <c r="H59" s="203">
        <v>0</v>
      </c>
      <c r="I59" s="203">
        <v>0</v>
      </c>
      <c r="J59" s="203">
        <v>26.23</v>
      </c>
      <c r="K59" s="203">
        <v>336.59</v>
      </c>
      <c r="L59" s="203">
        <v>2.94</v>
      </c>
      <c r="M59" s="203">
        <v>2.4700000000000002</v>
      </c>
      <c r="N59" s="203">
        <v>2.02</v>
      </c>
      <c r="O59" s="203">
        <v>1.43</v>
      </c>
      <c r="P59" s="203">
        <v>1.02</v>
      </c>
      <c r="Q59" s="203">
        <v>3.77</v>
      </c>
      <c r="R59" s="203">
        <v>8.3800000000000008</v>
      </c>
      <c r="S59" s="203">
        <v>0.44</v>
      </c>
      <c r="T59" s="203">
        <v>0</v>
      </c>
      <c r="U59" s="203">
        <v>2.4</v>
      </c>
      <c r="V59" s="203">
        <v>0.3</v>
      </c>
      <c r="W59" s="203">
        <v>0.77</v>
      </c>
      <c r="X59" s="203">
        <v>2.52</v>
      </c>
      <c r="Y59" s="203">
        <v>0</v>
      </c>
      <c r="Z59" s="203">
        <v>59.74</v>
      </c>
      <c r="AA59" s="203">
        <v>1.54</v>
      </c>
      <c r="AB59" s="203">
        <v>0</v>
      </c>
      <c r="AC59" s="203">
        <v>0</v>
      </c>
      <c r="AD59" s="203">
        <v>25.02</v>
      </c>
      <c r="AE59" s="203">
        <v>0</v>
      </c>
      <c r="AF59" s="203">
        <v>0</v>
      </c>
      <c r="AG59" s="203">
        <v>46.68</v>
      </c>
      <c r="AH59" s="203">
        <v>0</v>
      </c>
      <c r="AI59" s="203">
        <v>46.68</v>
      </c>
      <c r="AJ59" s="203">
        <v>0</v>
      </c>
      <c r="AK59" s="203">
        <v>15.61</v>
      </c>
      <c r="AL59" s="203">
        <v>0</v>
      </c>
      <c r="AM59" s="203">
        <v>0</v>
      </c>
      <c r="AN59" s="203">
        <v>0</v>
      </c>
      <c r="AO59" s="203">
        <v>208.56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18.22</v>
      </c>
      <c r="E60" s="203">
        <v>0</v>
      </c>
      <c r="F60" s="203">
        <v>0</v>
      </c>
      <c r="G60" s="203">
        <v>31.1</v>
      </c>
      <c r="H60" s="203">
        <v>0</v>
      </c>
      <c r="I60" s="203">
        <v>0</v>
      </c>
      <c r="J60" s="203">
        <v>26.23</v>
      </c>
      <c r="K60" s="203">
        <v>336.59</v>
      </c>
      <c r="L60" s="203">
        <v>2.94</v>
      </c>
      <c r="M60" s="203">
        <v>2.4700000000000002</v>
      </c>
      <c r="N60" s="203">
        <v>2.02</v>
      </c>
      <c r="O60" s="203">
        <v>1.43</v>
      </c>
      <c r="P60" s="203">
        <v>1.02</v>
      </c>
      <c r="Q60" s="203">
        <v>3.77</v>
      </c>
      <c r="R60" s="203">
        <v>8.3800000000000008</v>
      </c>
      <c r="S60" s="203">
        <v>0.44</v>
      </c>
      <c r="T60" s="203">
        <v>0</v>
      </c>
      <c r="U60" s="203">
        <v>2.4</v>
      </c>
      <c r="V60" s="203">
        <v>0.3</v>
      </c>
      <c r="W60" s="203">
        <v>0.77</v>
      </c>
      <c r="X60" s="203">
        <v>2.52</v>
      </c>
      <c r="Y60" s="203">
        <v>0</v>
      </c>
      <c r="Z60" s="203">
        <v>59.74</v>
      </c>
      <c r="AA60" s="203">
        <v>1.54</v>
      </c>
      <c r="AB60" s="203">
        <v>0</v>
      </c>
      <c r="AC60" s="203">
        <v>0</v>
      </c>
      <c r="AD60" s="203">
        <v>25.02</v>
      </c>
      <c r="AE60" s="203">
        <v>0</v>
      </c>
      <c r="AF60" s="203">
        <v>0</v>
      </c>
      <c r="AG60" s="203">
        <v>46.68</v>
      </c>
      <c r="AH60" s="203">
        <v>0</v>
      </c>
      <c r="AI60" s="203">
        <v>46.68</v>
      </c>
      <c r="AJ60" s="203">
        <v>0</v>
      </c>
      <c r="AK60" s="203">
        <v>15.61</v>
      </c>
      <c r="AL60" s="203">
        <v>0</v>
      </c>
      <c r="AM60" s="203">
        <v>0</v>
      </c>
      <c r="AN60" s="203">
        <v>0</v>
      </c>
      <c r="AO60" s="203">
        <v>208.56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18.22</v>
      </c>
      <c r="E61" s="203">
        <v>0</v>
      </c>
      <c r="F61" s="203">
        <v>0</v>
      </c>
      <c r="G61" s="203">
        <v>31.1</v>
      </c>
      <c r="H61" s="203">
        <v>0</v>
      </c>
      <c r="I61" s="203">
        <v>0</v>
      </c>
      <c r="J61" s="203">
        <v>26.23</v>
      </c>
      <c r="K61" s="203">
        <v>336.59</v>
      </c>
      <c r="L61" s="203">
        <v>2.94</v>
      </c>
      <c r="M61" s="203">
        <v>2.46</v>
      </c>
      <c r="N61" s="203">
        <v>2.02</v>
      </c>
      <c r="O61" s="203">
        <v>1.43</v>
      </c>
      <c r="P61" s="203">
        <v>1.02</v>
      </c>
      <c r="Q61" s="203">
        <v>3.77</v>
      </c>
      <c r="R61" s="203">
        <v>8.3800000000000008</v>
      </c>
      <c r="S61" s="203">
        <v>0.44</v>
      </c>
      <c r="T61" s="203">
        <v>0</v>
      </c>
      <c r="U61" s="203">
        <v>2.4</v>
      </c>
      <c r="V61" s="203">
        <v>0.3</v>
      </c>
      <c r="W61" s="203">
        <v>0.77</v>
      </c>
      <c r="X61" s="203">
        <v>2.52</v>
      </c>
      <c r="Y61" s="203">
        <v>0</v>
      </c>
      <c r="Z61" s="203">
        <v>59.74</v>
      </c>
      <c r="AA61" s="203">
        <v>19.43</v>
      </c>
      <c r="AB61" s="203">
        <v>0</v>
      </c>
      <c r="AC61" s="203">
        <v>0</v>
      </c>
      <c r="AD61" s="203">
        <v>25.02</v>
      </c>
      <c r="AE61" s="203">
        <v>0</v>
      </c>
      <c r="AF61" s="203">
        <v>0</v>
      </c>
      <c r="AG61" s="203">
        <v>46.68</v>
      </c>
      <c r="AH61" s="203">
        <v>0</v>
      </c>
      <c r="AI61" s="203">
        <v>46.68</v>
      </c>
      <c r="AJ61" s="203">
        <v>0</v>
      </c>
      <c r="AK61" s="203">
        <v>15.61</v>
      </c>
      <c r="AL61" s="203">
        <v>0</v>
      </c>
      <c r="AM61" s="203">
        <v>0</v>
      </c>
      <c r="AN61" s="203">
        <v>0</v>
      </c>
      <c r="AO61" s="203">
        <v>208.56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18.22</v>
      </c>
      <c r="E62" s="203">
        <v>0</v>
      </c>
      <c r="F62" s="203">
        <v>0</v>
      </c>
      <c r="G62" s="203">
        <v>31.1</v>
      </c>
      <c r="H62" s="203">
        <v>0</v>
      </c>
      <c r="I62" s="203">
        <v>0</v>
      </c>
      <c r="J62" s="203">
        <v>26.23</v>
      </c>
      <c r="K62" s="203">
        <v>269.29000000000002</v>
      </c>
      <c r="L62" s="203">
        <v>2.94</v>
      </c>
      <c r="M62" s="203">
        <v>2.46</v>
      </c>
      <c r="N62" s="203">
        <v>2.02</v>
      </c>
      <c r="O62" s="203">
        <v>1.43</v>
      </c>
      <c r="P62" s="203">
        <v>1.02</v>
      </c>
      <c r="Q62" s="203">
        <v>3.77</v>
      </c>
      <c r="R62" s="203">
        <v>8.3800000000000008</v>
      </c>
      <c r="S62" s="203">
        <v>0.44</v>
      </c>
      <c r="T62" s="203">
        <v>0</v>
      </c>
      <c r="U62" s="203">
        <v>2.4</v>
      </c>
      <c r="V62" s="203">
        <v>0.3</v>
      </c>
      <c r="W62" s="203">
        <v>0.77</v>
      </c>
      <c r="X62" s="203">
        <v>2.52</v>
      </c>
      <c r="Y62" s="203">
        <v>0</v>
      </c>
      <c r="Z62" s="203">
        <v>59.74</v>
      </c>
      <c r="AA62" s="203">
        <v>19.43</v>
      </c>
      <c r="AB62" s="203">
        <v>0</v>
      </c>
      <c r="AC62" s="203">
        <v>0</v>
      </c>
      <c r="AD62" s="203">
        <v>25.02</v>
      </c>
      <c r="AE62" s="203">
        <v>0</v>
      </c>
      <c r="AF62" s="203">
        <v>0</v>
      </c>
      <c r="AG62" s="203">
        <v>46.68</v>
      </c>
      <c r="AH62" s="203">
        <v>0</v>
      </c>
      <c r="AI62" s="203">
        <v>46.68</v>
      </c>
      <c r="AJ62" s="203">
        <v>0</v>
      </c>
      <c r="AK62" s="203">
        <v>15.61</v>
      </c>
      <c r="AL62" s="203">
        <v>0</v>
      </c>
      <c r="AM62" s="203">
        <v>0</v>
      </c>
      <c r="AN62" s="203">
        <v>0</v>
      </c>
      <c r="AO62" s="203">
        <v>208.56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18.22</v>
      </c>
      <c r="E63" s="203">
        <v>0</v>
      </c>
      <c r="F63" s="203">
        <v>0</v>
      </c>
      <c r="G63" s="203">
        <v>31.1</v>
      </c>
      <c r="H63" s="203">
        <v>0</v>
      </c>
      <c r="I63" s="203">
        <v>0</v>
      </c>
      <c r="J63" s="203">
        <v>26.23</v>
      </c>
      <c r="K63" s="203">
        <v>240.46</v>
      </c>
      <c r="L63" s="203">
        <v>2.94</v>
      </c>
      <c r="M63" s="203">
        <v>2.4700000000000002</v>
      </c>
      <c r="N63" s="203">
        <v>2.02</v>
      </c>
      <c r="O63" s="203">
        <v>1.43</v>
      </c>
      <c r="P63" s="203">
        <v>1.02</v>
      </c>
      <c r="Q63" s="203">
        <v>3.77</v>
      </c>
      <c r="R63" s="203">
        <v>8.3800000000000008</v>
      </c>
      <c r="S63" s="203">
        <v>0.44</v>
      </c>
      <c r="T63" s="203">
        <v>0</v>
      </c>
      <c r="U63" s="203">
        <v>2.4</v>
      </c>
      <c r="V63" s="203">
        <v>0.3</v>
      </c>
      <c r="W63" s="203">
        <v>0.77</v>
      </c>
      <c r="X63" s="203">
        <v>2.52</v>
      </c>
      <c r="Y63" s="203">
        <v>0</v>
      </c>
      <c r="Z63" s="203">
        <v>59.74</v>
      </c>
      <c r="AA63" s="203">
        <v>19.43</v>
      </c>
      <c r="AB63" s="203">
        <v>0</v>
      </c>
      <c r="AC63" s="203">
        <v>0</v>
      </c>
      <c r="AD63" s="203">
        <v>25.02</v>
      </c>
      <c r="AE63" s="203">
        <v>0</v>
      </c>
      <c r="AF63" s="203">
        <v>0</v>
      </c>
      <c r="AG63" s="203">
        <v>46.68</v>
      </c>
      <c r="AH63" s="203">
        <v>0</v>
      </c>
      <c r="AI63" s="203">
        <v>46.68</v>
      </c>
      <c r="AJ63" s="203">
        <v>0</v>
      </c>
      <c r="AK63" s="203">
        <v>15.61</v>
      </c>
      <c r="AL63" s="203">
        <v>0</v>
      </c>
      <c r="AM63" s="203">
        <v>0</v>
      </c>
      <c r="AN63" s="203">
        <v>0</v>
      </c>
      <c r="AO63" s="203">
        <v>208.56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18.22</v>
      </c>
      <c r="E64" s="203">
        <v>0</v>
      </c>
      <c r="F64" s="203">
        <v>0</v>
      </c>
      <c r="G64" s="203">
        <v>31.1</v>
      </c>
      <c r="H64" s="203">
        <v>0</v>
      </c>
      <c r="I64" s="203">
        <v>0</v>
      </c>
      <c r="J64" s="203">
        <v>26.23</v>
      </c>
      <c r="K64" s="203">
        <v>240.46</v>
      </c>
      <c r="L64" s="203">
        <v>2.94</v>
      </c>
      <c r="M64" s="203">
        <v>2.4700000000000002</v>
      </c>
      <c r="N64" s="203">
        <v>2.02</v>
      </c>
      <c r="O64" s="203">
        <v>1.43</v>
      </c>
      <c r="P64" s="203">
        <v>1.02</v>
      </c>
      <c r="Q64" s="203">
        <v>3.77</v>
      </c>
      <c r="R64" s="203">
        <v>8.3800000000000008</v>
      </c>
      <c r="S64" s="203">
        <v>0.44</v>
      </c>
      <c r="T64" s="203">
        <v>0</v>
      </c>
      <c r="U64" s="203">
        <v>2.4</v>
      </c>
      <c r="V64" s="203">
        <v>0.3</v>
      </c>
      <c r="W64" s="203">
        <v>0.77</v>
      </c>
      <c r="X64" s="203">
        <v>2.52</v>
      </c>
      <c r="Y64" s="203">
        <v>0</v>
      </c>
      <c r="Z64" s="203">
        <v>59.74</v>
      </c>
      <c r="AA64" s="203">
        <v>19.43</v>
      </c>
      <c r="AB64" s="203">
        <v>0</v>
      </c>
      <c r="AC64" s="203">
        <v>0</v>
      </c>
      <c r="AD64" s="203">
        <v>25.02</v>
      </c>
      <c r="AE64" s="203">
        <v>0</v>
      </c>
      <c r="AF64" s="203">
        <v>0</v>
      </c>
      <c r="AG64" s="203">
        <v>46.68</v>
      </c>
      <c r="AH64" s="203">
        <v>0</v>
      </c>
      <c r="AI64" s="203">
        <v>46.68</v>
      </c>
      <c r="AJ64" s="203">
        <v>0</v>
      </c>
      <c r="AK64" s="203">
        <v>15.61</v>
      </c>
      <c r="AL64" s="203">
        <v>0</v>
      </c>
      <c r="AM64" s="203">
        <v>0</v>
      </c>
      <c r="AN64" s="203">
        <v>0</v>
      </c>
      <c r="AO64" s="203">
        <v>208.56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18.22</v>
      </c>
      <c r="E65" s="203">
        <v>0</v>
      </c>
      <c r="F65" s="203">
        <v>0</v>
      </c>
      <c r="G65" s="203">
        <v>31.1</v>
      </c>
      <c r="H65" s="203">
        <v>0</v>
      </c>
      <c r="I65" s="203">
        <v>0</v>
      </c>
      <c r="J65" s="203">
        <v>26.23</v>
      </c>
      <c r="K65" s="203">
        <v>240.46</v>
      </c>
      <c r="L65" s="203">
        <v>2.94</v>
      </c>
      <c r="M65" s="203">
        <v>2.4700000000000002</v>
      </c>
      <c r="N65" s="203">
        <v>2.02</v>
      </c>
      <c r="O65" s="203">
        <v>1.43</v>
      </c>
      <c r="P65" s="203">
        <v>1.02</v>
      </c>
      <c r="Q65" s="203">
        <v>3.77</v>
      </c>
      <c r="R65" s="203">
        <v>8.3800000000000008</v>
      </c>
      <c r="S65" s="203">
        <v>0.44</v>
      </c>
      <c r="T65" s="203">
        <v>0</v>
      </c>
      <c r="U65" s="203">
        <v>2.4</v>
      </c>
      <c r="V65" s="203">
        <v>0.5</v>
      </c>
      <c r="W65" s="203">
        <v>0.77</v>
      </c>
      <c r="X65" s="203">
        <v>2.52</v>
      </c>
      <c r="Y65" s="203">
        <v>0</v>
      </c>
      <c r="Z65" s="203">
        <v>59.74</v>
      </c>
      <c r="AA65" s="203">
        <v>19.43</v>
      </c>
      <c r="AB65" s="203">
        <v>0</v>
      </c>
      <c r="AC65" s="203">
        <v>0</v>
      </c>
      <c r="AD65" s="203">
        <v>25.02</v>
      </c>
      <c r="AE65" s="203">
        <v>0</v>
      </c>
      <c r="AF65" s="203">
        <v>0</v>
      </c>
      <c r="AG65" s="203">
        <v>46.68</v>
      </c>
      <c r="AH65" s="203">
        <v>0</v>
      </c>
      <c r="AI65" s="203">
        <v>46.68</v>
      </c>
      <c r="AJ65" s="203">
        <v>0</v>
      </c>
      <c r="AK65" s="203">
        <v>15.61</v>
      </c>
      <c r="AL65" s="203">
        <v>0</v>
      </c>
      <c r="AM65" s="203">
        <v>0</v>
      </c>
      <c r="AN65" s="203">
        <v>0</v>
      </c>
      <c r="AO65" s="203">
        <v>208.56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18.12</v>
      </c>
      <c r="E66" s="203">
        <v>0</v>
      </c>
      <c r="F66" s="203">
        <v>0</v>
      </c>
      <c r="G66" s="203">
        <v>31.1</v>
      </c>
      <c r="H66" s="203">
        <v>0</v>
      </c>
      <c r="I66" s="203">
        <v>0</v>
      </c>
      <c r="J66" s="203">
        <v>26.23</v>
      </c>
      <c r="K66" s="203">
        <v>240.46</v>
      </c>
      <c r="L66" s="203">
        <v>2.94</v>
      </c>
      <c r="M66" s="203">
        <v>2.4700000000000002</v>
      </c>
      <c r="N66" s="203">
        <v>2.02</v>
      </c>
      <c r="O66" s="203">
        <v>1.43</v>
      </c>
      <c r="P66" s="203">
        <v>1.02</v>
      </c>
      <c r="Q66" s="203">
        <v>4.3899999999999997</v>
      </c>
      <c r="R66" s="203">
        <v>8.7799999999999994</v>
      </c>
      <c r="S66" s="203">
        <v>0.6</v>
      </c>
      <c r="T66" s="203">
        <v>0</v>
      </c>
      <c r="U66" s="203">
        <v>2.4</v>
      </c>
      <c r="V66" s="203">
        <v>0.35</v>
      </c>
      <c r="W66" s="203">
        <v>0.77</v>
      </c>
      <c r="X66" s="203">
        <v>2.52</v>
      </c>
      <c r="Y66" s="203">
        <v>0</v>
      </c>
      <c r="Z66" s="203">
        <v>59.75</v>
      </c>
      <c r="AA66" s="203">
        <v>19.43</v>
      </c>
      <c r="AB66" s="203">
        <v>0</v>
      </c>
      <c r="AC66" s="203">
        <v>0</v>
      </c>
      <c r="AD66" s="203">
        <v>25.02</v>
      </c>
      <c r="AE66" s="203">
        <v>0</v>
      </c>
      <c r="AF66" s="203">
        <v>0</v>
      </c>
      <c r="AG66" s="203">
        <v>46.68</v>
      </c>
      <c r="AH66" s="203">
        <v>0</v>
      </c>
      <c r="AI66" s="203">
        <v>46.68</v>
      </c>
      <c r="AJ66" s="203">
        <v>0</v>
      </c>
      <c r="AK66" s="203">
        <v>15.61</v>
      </c>
      <c r="AL66" s="203">
        <v>0</v>
      </c>
      <c r="AM66" s="203">
        <v>0</v>
      </c>
      <c r="AN66" s="203">
        <v>0</v>
      </c>
      <c r="AO66" s="203">
        <v>208.56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18.12</v>
      </c>
      <c r="E67" s="203">
        <v>0</v>
      </c>
      <c r="F67" s="203">
        <v>0</v>
      </c>
      <c r="G67" s="203">
        <v>31.1</v>
      </c>
      <c r="H67" s="203">
        <v>0</v>
      </c>
      <c r="I67" s="203">
        <v>0</v>
      </c>
      <c r="J67" s="203">
        <v>26.23</v>
      </c>
      <c r="K67" s="203">
        <v>240.46</v>
      </c>
      <c r="L67" s="203">
        <v>2.94</v>
      </c>
      <c r="M67" s="203">
        <v>2.4700000000000002</v>
      </c>
      <c r="N67" s="203">
        <v>2.02</v>
      </c>
      <c r="O67" s="203">
        <v>1.43</v>
      </c>
      <c r="P67" s="203">
        <v>1.02</v>
      </c>
      <c r="Q67" s="203">
        <v>4.3899999999999997</v>
      </c>
      <c r="R67" s="203">
        <v>8.7799999999999994</v>
      </c>
      <c r="S67" s="203">
        <v>0.6</v>
      </c>
      <c r="T67" s="203">
        <v>0</v>
      </c>
      <c r="U67" s="203">
        <v>2.4</v>
      </c>
      <c r="V67" s="203">
        <v>0.35</v>
      </c>
      <c r="W67" s="203">
        <v>0.77</v>
      </c>
      <c r="X67" s="203">
        <v>2.52</v>
      </c>
      <c r="Y67" s="203">
        <v>0</v>
      </c>
      <c r="Z67" s="203">
        <v>59.75</v>
      </c>
      <c r="AA67" s="203">
        <v>1.53</v>
      </c>
      <c r="AB67" s="203">
        <v>0</v>
      </c>
      <c r="AC67" s="203">
        <v>0</v>
      </c>
      <c r="AD67" s="203">
        <v>25.02</v>
      </c>
      <c r="AE67" s="203">
        <v>0</v>
      </c>
      <c r="AF67" s="203">
        <v>0</v>
      </c>
      <c r="AG67" s="203">
        <v>46.68</v>
      </c>
      <c r="AH67" s="203">
        <v>0</v>
      </c>
      <c r="AI67" s="203">
        <v>46.68</v>
      </c>
      <c r="AJ67" s="203">
        <v>0</v>
      </c>
      <c r="AK67" s="203">
        <v>15.61</v>
      </c>
      <c r="AL67" s="203">
        <v>0</v>
      </c>
      <c r="AM67" s="203">
        <v>0</v>
      </c>
      <c r="AN67" s="203">
        <v>0</v>
      </c>
      <c r="AO67" s="203">
        <v>208.56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18.12</v>
      </c>
      <c r="E68" s="203">
        <v>0</v>
      </c>
      <c r="F68" s="203">
        <v>0</v>
      </c>
      <c r="G68" s="203">
        <v>31.1</v>
      </c>
      <c r="H68" s="203">
        <v>0</v>
      </c>
      <c r="I68" s="203">
        <v>0</v>
      </c>
      <c r="J68" s="203">
        <v>26.23</v>
      </c>
      <c r="K68" s="203">
        <v>240.46</v>
      </c>
      <c r="L68" s="203">
        <v>2.99</v>
      </c>
      <c r="M68" s="203">
        <v>2.4700000000000002</v>
      </c>
      <c r="N68" s="203">
        <v>2.02</v>
      </c>
      <c r="O68" s="203">
        <v>1.43</v>
      </c>
      <c r="P68" s="203">
        <v>1.02</v>
      </c>
      <c r="Q68" s="203">
        <v>4.3899999999999997</v>
      </c>
      <c r="R68" s="203">
        <v>8.7799999999999994</v>
      </c>
      <c r="S68" s="203">
        <v>0.6</v>
      </c>
      <c r="T68" s="203">
        <v>0</v>
      </c>
      <c r="U68" s="203">
        <v>2.4</v>
      </c>
      <c r="V68" s="203">
        <v>0.35</v>
      </c>
      <c r="W68" s="203">
        <v>0.77</v>
      </c>
      <c r="X68" s="203">
        <v>2.52</v>
      </c>
      <c r="Y68" s="203">
        <v>0</v>
      </c>
      <c r="Z68" s="203">
        <v>35.71</v>
      </c>
      <c r="AA68" s="203">
        <v>1.53</v>
      </c>
      <c r="AB68" s="203">
        <v>0</v>
      </c>
      <c r="AC68" s="203">
        <v>0</v>
      </c>
      <c r="AD68" s="203">
        <v>25.02</v>
      </c>
      <c r="AE68" s="203">
        <v>0</v>
      </c>
      <c r="AF68" s="203">
        <v>0</v>
      </c>
      <c r="AG68" s="203">
        <v>46.68</v>
      </c>
      <c r="AH68" s="203">
        <v>0</v>
      </c>
      <c r="AI68" s="203">
        <v>46.68</v>
      </c>
      <c r="AJ68" s="203">
        <v>0</v>
      </c>
      <c r="AK68" s="203">
        <v>15.61</v>
      </c>
      <c r="AL68" s="203">
        <v>0</v>
      </c>
      <c r="AM68" s="203">
        <v>0</v>
      </c>
      <c r="AN68" s="203">
        <v>0</v>
      </c>
      <c r="AO68" s="203">
        <v>208.56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18.12</v>
      </c>
      <c r="E69" s="203">
        <v>0</v>
      </c>
      <c r="F69" s="203">
        <v>0</v>
      </c>
      <c r="G69" s="203">
        <v>31.1</v>
      </c>
      <c r="H69" s="203">
        <v>0</v>
      </c>
      <c r="I69" s="203">
        <v>0</v>
      </c>
      <c r="J69" s="203">
        <v>26.23</v>
      </c>
      <c r="K69" s="203">
        <v>239.24</v>
      </c>
      <c r="L69" s="203">
        <v>0.22</v>
      </c>
      <c r="M69" s="203">
        <v>2.4700000000000002</v>
      </c>
      <c r="N69" s="203">
        <v>2.02</v>
      </c>
      <c r="O69" s="203">
        <v>1.43</v>
      </c>
      <c r="P69" s="203">
        <v>1.02</v>
      </c>
      <c r="Q69" s="203">
        <v>0.59</v>
      </c>
      <c r="R69" s="203">
        <v>0.72</v>
      </c>
      <c r="S69" s="203">
        <v>0.45</v>
      </c>
      <c r="T69" s="203">
        <v>0</v>
      </c>
      <c r="U69" s="203">
        <v>2.4</v>
      </c>
      <c r="V69" s="203">
        <v>0.35</v>
      </c>
      <c r="W69" s="203">
        <v>0.77</v>
      </c>
      <c r="X69" s="203">
        <v>2.52</v>
      </c>
      <c r="Y69" s="203">
        <v>0</v>
      </c>
      <c r="Z69" s="203">
        <v>5.92</v>
      </c>
      <c r="AA69" s="203">
        <v>1.53</v>
      </c>
      <c r="AB69" s="203">
        <v>0</v>
      </c>
      <c r="AC69" s="203">
        <v>0</v>
      </c>
      <c r="AD69" s="203">
        <v>25.02</v>
      </c>
      <c r="AE69" s="203">
        <v>0</v>
      </c>
      <c r="AF69" s="203">
        <v>0</v>
      </c>
      <c r="AG69" s="203">
        <v>46.68</v>
      </c>
      <c r="AH69" s="203">
        <v>0</v>
      </c>
      <c r="AI69" s="203">
        <v>46.68</v>
      </c>
      <c r="AJ69" s="203">
        <v>0</v>
      </c>
      <c r="AK69" s="203">
        <v>15.61</v>
      </c>
      <c r="AL69" s="203">
        <v>0</v>
      </c>
      <c r="AM69" s="203">
        <v>0</v>
      </c>
      <c r="AN69" s="203">
        <v>0</v>
      </c>
      <c r="AO69" s="203">
        <v>208.56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18.22</v>
      </c>
      <c r="E70" s="203">
        <v>0</v>
      </c>
      <c r="F70" s="203">
        <v>0</v>
      </c>
      <c r="G70" s="203">
        <v>31.1</v>
      </c>
      <c r="H70" s="203">
        <v>0</v>
      </c>
      <c r="I70" s="203">
        <v>0</v>
      </c>
      <c r="J70" s="203">
        <v>26.23</v>
      </c>
      <c r="K70" s="203">
        <v>241.13</v>
      </c>
      <c r="L70" s="203">
        <v>0.22</v>
      </c>
      <c r="M70" s="203">
        <v>2.25</v>
      </c>
      <c r="N70" s="203">
        <v>2.02</v>
      </c>
      <c r="O70" s="203">
        <v>1.43</v>
      </c>
      <c r="P70" s="203">
        <v>1.02</v>
      </c>
      <c r="Q70" s="203">
        <v>0.59</v>
      </c>
      <c r="R70" s="203">
        <v>0.72</v>
      </c>
      <c r="S70" s="203">
        <v>0.45</v>
      </c>
      <c r="T70" s="203">
        <v>0</v>
      </c>
      <c r="U70" s="203">
        <v>2.4</v>
      </c>
      <c r="V70" s="203">
        <v>0.35</v>
      </c>
      <c r="W70" s="203">
        <v>0.77</v>
      </c>
      <c r="X70" s="203">
        <v>2.52</v>
      </c>
      <c r="Y70" s="203">
        <v>0</v>
      </c>
      <c r="Z70" s="203">
        <v>5.92</v>
      </c>
      <c r="AA70" s="203">
        <v>1.53</v>
      </c>
      <c r="AB70" s="203">
        <v>0</v>
      </c>
      <c r="AC70" s="203">
        <v>0</v>
      </c>
      <c r="AD70" s="203">
        <v>25.02</v>
      </c>
      <c r="AE70" s="203">
        <v>0</v>
      </c>
      <c r="AF70" s="203">
        <v>0</v>
      </c>
      <c r="AG70" s="203">
        <v>46.68</v>
      </c>
      <c r="AH70" s="203">
        <v>0</v>
      </c>
      <c r="AI70" s="203">
        <v>46.68</v>
      </c>
      <c r="AJ70" s="203">
        <v>0</v>
      </c>
      <c r="AK70" s="203">
        <v>15.61</v>
      </c>
      <c r="AL70" s="203">
        <v>0</v>
      </c>
      <c r="AM70" s="203">
        <v>0</v>
      </c>
      <c r="AN70" s="203">
        <v>0</v>
      </c>
      <c r="AO70" s="203">
        <v>208.56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18.22</v>
      </c>
      <c r="E71" s="203">
        <v>0</v>
      </c>
      <c r="F71" s="203">
        <v>0</v>
      </c>
      <c r="G71" s="203">
        <v>31.1</v>
      </c>
      <c r="H71" s="203">
        <v>0</v>
      </c>
      <c r="I71" s="203">
        <v>0</v>
      </c>
      <c r="J71" s="203">
        <v>26.23</v>
      </c>
      <c r="K71" s="203">
        <v>121.51</v>
      </c>
      <c r="L71" s="203">
        <v>0.22</v>
      </c>
      <c r="M71" s="203">
        <v>2.36</v>
      </c>
      <c r="N71" s="203">
        <v>2.02</v>
      </c>
      <c r="O71" s="203">
        <v>1.43</v>
      </c>
      <c r="P71" s="203">
        <v>1.02</v>
      </c>
      <c r="Q71" s="203">
        <v>0.59</v>
      </c>
      <c r="R71" s="203">
        <v>0.72</v>
      </c>
      <c r="S71" s="203">
        <v>0.45</v>
      </c>
      <c r="T71" s="203">
        <v>0</v>
      </c>
      <c r="U71" s="203">
        <v>2.4</v>
      </c>
      <c r="V71" s="203">
        <v>0.35</v>
      </c>
      <c r="W71" s="203">
        <v>0.77</v>
      </c>
      <c r="X71" s="203">
        <v>2.52</v>
      </c>
      <c r="Y71" s="203">
        <v>0</v>
      </c>
      <c r="Z71" s="203">
        <v>4.7300000000000004</v>
      </c>
      <c r="AA71" s="203">
        <v>1.53</v>
      </c>
      <c r="AB71" s="203">
        <v>0</v>
      </c>
      <c r="AC71" s="203">
        <v>0</v>
      </c>
      <c r="AD71" s="203">
        <v>24.92</v>
      </c>
      <c r="AE71" s="203">
        <v>0</v>
      </c>
      <c r="AF71" s="203">
        <v>0</v>
      </c>
      <c r="AG71" s="203">
        <v>46.68</v>
      </c>
      <c r="AH71" s="203">
        <v>0</v>
      </c>
      <c r="AI71" s="203">
        <v>46.68</v>
      </c>
      <c r="AJ71" s="203">
        <v>0</v>
      </c>
      <c r="AK71" s="203">
        <v>15.61</v>
      </c>
      <c r="AL71" s="203">
        <v>0</v>
      </c>
      <c r="AM71" s="203">
        <v>0</v>
      </c>
      <c r="AN71" s="203">
        <v>0</v>
      </c>
      <c r="AO71" s="203">
        <v>208.56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18.22</v>
      </c>
      <c r="E72" s="203">
        <v>0</v>
      </c>
      <c r="F72" s="203">
        <v>0</v>
      </c>
      <c r="G72" s="203">
        <v>31.1</v>
      </c>
      <c r="H72" s="203">
        <v>0</v>
      </c>
      <c r="I72" s="203">
        <v>0</v>
      </c>
      <c r="J72" s="203">
        <v>26.23</v>
      </c>
      <c r="K72" s="203">
        <v>121.51</v>
      </c>
      <c r="L72" s="203">
        <v>0.22</v>
      </c>
      <c r="M72" s="203">
        <v>2.4700000000000002</v>
      </c>
      <c r="N72" s="203">
        <v>2.02</v>
      </c>
      <c r="O72" s="203">
        <v>1.43</v>
      </c>
      <c r="P72" s="203">
        <v>1.02</v>
      </c>
      <c r="Q72" s="203">
        <v>0.59</v>
      </c>
      <c r="R72" s="203">
        <v>0.72</v>
      </c>
      <c r="S72" s="203">
        <v>0.45</v>
      </c>
      <c r="T72" s="203">
        <v>0</v>
      </c>
      <c r="U72" s="203">
        <v>2.4</v>
      </c>
      <c r="V72" s="203">
        <v>0.35</v>
      </c>
      <c r="W72" s="203">
        <v>0.77</v>
      </c>
      <c r="X72" s="203">
        <v>2.52</v>
      </c>
      <c r="Y72" s="203">
        <v>0</v>
      </c>
      <c r="Z72" s="203">
        <v>4.7300000000000004</v>
      </c>
      <c r="AA72" s="203">
        <v>1.53</v>
      </c>
      <c r="AB72" s="203">
        <v>0</v>
      </c>
      <c r="AC72" s="203">
        <v>0</v>
      </c>
      <c r="AD72" s="203">
        <v>24.92</v>
      </c>
      <c r="AE72" s="203">
        <v>0</v>
      </c>
      <c r="AF72" s="203">
        <v>0</v>
      </c>
      <c r="AG72" s="203">
        <v>46.68</v>
      </c>
      <c r="AH72" s="203">
        <v>0</v>
      </c>
      <c r="AI72" s="203">
        <v>46.68</v>
      </c>
      <c r="AJ72" s="203">
        <v>0</v>
      </c>
      <c r="AK72" s="203">
        <v>15.61</v>
      </c>
      <c r="AL72" s="203">
        <v>0</v>
      </c>
      <c r="AM72" s="203">
        <v>0</v>
      </c>
      <c r="AN72" s="203">
        <v>0</v>
      </c>
      <c r="AO72" s="203">
        <v>208.56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18.309999999999999</v>
      </c>
      <c r="E73" s="203">
        <v>0</v>
      </c>
      <c r="F73" s="203">
        <v>0</v>
      </c>
      <c r="G73" s="203">
        <v>31.1</v>
      </c>
      <c r="H73" s="203">
        <v>0</v>
      </c>
      <c r="I73" s="203">
        <v>0</v>
      </c>
      <c r="J73" s="203">
        <v>26.23</v>
      </c>
      <c r="K73" s="203">
        <v>99.7</v>
      </c>
      <c r="L73" s="203">
        <v>0.22</v>
      </c>
      <c r="M73" s="203">
        <v>2.4700000000000002</v>
      </c>
      <c r="N73" s="203">
        <v>2.02</v>
      </c>
      <c r="O73" s="203">
        <v>1.43</v>
      </c>
      <c r="P73" s="203">
        <v>1.02</v>
      </c>
      <c r="Q73" s="203">
        <v>0.59</v>
      </c>
      <c r="R73" s="203">
        <v>0.72</v>
      </c>
      <c r="S73" s="203">
        <v>0.45</v>
      </c>
      <c r="T73" s="203">
        <v>0</v>
      </c>
      <c r="U73" s="203">
        <v>2.4</v>
      </c>
      <c r="V73" s="203">
        <v>0.35</v>
      </c>
      <c r="W73" s="203">
        <v>0.77</v>
      </c>
      <c r="X73" s="203">
        <v>2.52</v>
      </c>
      <c r="Y73" s="203">
        <v>0</v>
      </c>
      <c r="Z73" s="203">
        <v>4.7300000000000004</v>
      </c>
      <c r="AA73" s="203">
        <v>1.53</v>
      </c>
      <c r="AB73" s="203">
        <v>0</v>
      </c>
      <c r="AC73" s="203">
        <v>0</v>
      </c>
      <c r="AD73" s="203">
        <v>24.92</v>
      </c>
      <c r="AE73" s="203">
        <v>0</v>
      </c>
      <c r="AF73" s="203">
        <v>0</v>
      </c>
      <c r="AG73" s="203">
        <v>46.68</v>
      </c>
      <c r="AH73" s="203">
        <v>0</v>
      </c>
      <c r="AI73" s="203">
        <v>46.68</v>
      </c>
      <c r="AJ73" s="203">
        <v>0</v>
      </c>
      <c r="AK73" s="203">
        <v>15.61</v>
      </c>
      <c r="AL73" s="203">
        <v>0</v>
      </c>
      <c r="AM73" s="203">
        <v>0</v>
      </c>
      <c r="AN73" s="203">
        <v>0</v>
      </c>
      <c r="AO73" s="203">
        <v>208.56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18.399999999999999</v>
      </c>
      <c r="E74" s="203">
        <v>0</v>
      </c>
      <c r="F74" s="203">
        <v>0</v>
      </c>
      <c r="G74" s="203">
        <v>31.1</v>
      </c>
      <c r="H74" s="203">
        <v>0</v>
      </c>
      <c r="I74" s="203">
        <v>0</v>
      </c>
      <c r="J74" s="203">
        <v>26.23</v>
      </c>
      <c r="K74" s="203">
        <v>59.62</v>
      </c>
      <c r="L74" s="203">
        <v>0.22</v>
      </c>
      <c r="M74" s="203">
        <v>2.4700000000000002</v>
      </c>
      <c r="N74" s="203">
        <v>2.02</v>
      </c>
      <c r="O74" s="203">
        <v>1.43</v>
      </c>
      <c r="P74" s="203">
        <v>1.02</v>
      </c>
      <c r="Q74" s="203">
        <v>0.59</v>
      </c>
      <c r="R74" s="203">
        <v>0.72</v>
      </c>
      <c r="S74" s="203">
        <v>0.45</v>
      </c>
      <c r="T74" s="203">
        <v>0</v>
      </c>
      <c r="U74" s="203">
        <v>2.4</v>
      </c>
      <c r="V74" s="203">
        <v>0.35</v>
      </c>
      <c r="W74" s="203">
        <v>0.77</v>
      </c>
      <c r="X74" s="203">
        <v>2.52</v>
      </c>
      <c r="Y74" s="203">
        <v>0</v>
      </c>
      <c r="Z74" s="203">
        <v>4.7300000000000004</v>
      </c>
      <c r="AA74" s="203">
        <v>1.53</v>
      </c>
      <c r="AB74" s="203">
        <v>0</v>
      </c>
      <c r="AC74" s="203">
        <v>0</v>
      </c>
      <c r="AD74" s="203">
        <v>24.92</v>
      </c>
      <c r="AE74" s="203">
        <v>0</v>
      </c>
      <c r="AF74" s="203">
        <v>0</v>
      </c>
      <c r="AG74" s="203">
        <v>46.68</v>
      </c>
      <c r="AH74" s="203">
        <v>0</v>
      </c>
      <c r="AI74" s="203">
        <v>46.68</v>
      </c>
      <c r="AJ74" s="203">
        <v>0</v>
      </c>
      <c r="AK74" s="203">
        <v>15.61</v>
      </c>
      <c r="AL74" s="203">
        <v>0</v>
      </c>
      <c r="AM74" s="203">
        <v>0</v>
      </c>
      <c r="AN74" s="203">
        <v>0</v>
      </c>
      <c r="AO74" s="203">
        <v>208.56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18.45</v>
      </c>
      <c r="E75" s="203">
        <v>0</v>
      </c>
      <c r="F75" s="203">
        <v>0</v>
      </c>
      <c r="G75" s="203">
        <v>31.1</v>
      </c>
      <c r="H75" s="203">
        <v>0</v>
      </c>
      <c r="I75" s="203">
        <v>0</v>
      </c>
      <c r="J75" s="203">
        <v>26.23</v>
      </c>
      <c r="K75" s="203">
        <v>0</v>
      </c>
      <c r="L75" s="203">
        <v>0.24</v>
      </c>
      <c r="M75" s="203">
        <v>2.4700000000000002</v>
      </c>
      <c r="N75" s="203">
        <v>2.02</v>
      </c>
      <c r="O75" s="203">
        <v>1.43</v>
      </c>
      <c r="P75" s="203">
        <v>0.47</v>
      </c>
      <c r="Q75" s="203">
        <v>0.59</v>
      </c>
      <c r="R75" s="203">
        <v>0.72</v>
      </c>
      <c r="S75" s="203">
        <v>0.45</v>
      </c>
      <c r="T75" s="203">
        <v>0</v>
      </c>
      <c r="U75" s="203">
        <v>2.4</v>
      </c>
      <c r="V75" s="203">
        <v>0.35</v>
      </c>
      <c r="W75" s="203">
        <v>0.77</v>
      </c>
      <c r="X75" s="203">
        <v>2.52</v>
      </c>
      <c r="Y75" s="203">
        <v>0</v>
      </c>
      <c r="Z75" s="203">
        <v>4.7300000000000004</v>
      </c>
      <c r="AA75" s="203">
        <v>1.53</v>
      </c>
      <c r="AB75" s="203">
        <v>0</v>
      </c>
      <c r="AC75" s="203">
        <v>0</v>
      </c>
      <c r="AD75" s="203">
        <v>24.92</v>
      </c>
      <c r="AE75" s="203">
        <v>0</v>
      </c>
      <c r="AF75" s="203">
        <v>0</v>
      </c>
      <c r="AG75" s="203">
        <v>46.68</v>
      </c>
      <c r="AH75" s="203">
        <v>0</v>
      </c>
      <c r="AI75" s="203">
        <v>46.68</v>
      </c>
      <c r="AJ75" s="203">
        <v>0</v>
      </c>
      <c r="AK75" s="203">
        <v>15.61</v>
      </c>
      <c r="AL75" s="203">
        <v>0</v>
      </c>
      <c r="AM75" s="203">
        <v>0</v>
      </c>
      <c r="AN75" s="203">
        <v>0</v>
      </c>
      <c r="AO75" s="203">
        <v>211.67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18.59</v>
      </c>
      <c r="E76" s="203">
        <v>0</v>
      </c>
      <c r="F76" s="203">
        <v>0</v>
      </c>
      <c r="G76" s="203">
        <v>31.1</v>
      </c>
      <c r="H76" s="203">
        <v>0</v>
      </c>
      <c r="I76" s="203">
        <v>0</v>
      </c>
      <c r="J76" s="203">
        <v>26.23</v>
      </c>
      <c r="K76" s="203">
        <v>0</v>
      </c>
      <c r="L76" s="203">
        <v>0.24</v>
      </c>
      <c r="M76" s="203">
        <v>2.4700000000000002</v>
      </c>
      <c r="N76" s="203">
        <v>2.02</v>
      </c>
      <c r="O76" s="203">
        <v>1.43</v>
      </c>
      <c r="P76" s="203">
        <v>0.47</v>
      </c>
      <c r="Q76" s="203">
        <v>0.59</v>
      </c>
      <c r="R76" s="203">
        <v>0.72</v>
      </c>
      <c r="S76" s="203">
        <v>0.45</v>
      </c>
      <c r="T76" s="203">
        <v>0</v>
      </c>
      <c r="U76" s="203">
        <v>2.4</v>
      </c>
      <c r="V76" s="203">
        <v>0.35</v>
      </c>
      <c r="W76" s="203">
        <v>0.77</v>
      </c>
      <c r="X76" s="203">
        <v>2.52</v>
      </c>
      <c r="Y76" s="203">
        <v>0</v>
      </c>
      <c r="Z76" s="203">
        <v>4.7300000000000004</v>
      </c>
      <c r="AA76" s="203">
        <v>1.53</v>
      </c>
      <c r="AB76" s="203">
        <v>0</v>
      </c>
      <c r="AC76" s="203">
        <v>0</v>
      </c>
      <c r="AD76" s="203">
        <v>24.92</v>
      </c>
      <c r="AE76" s="203">
        <v>0</v>
      </c>
      <c r="AF76" s="203">
        <v>0</v>
      </c>
      <c r="AG76" s="203">
        <v>46.68</v>
      </c>
      <c r="AH76" s="203">
        <v>0</v>
      </c>
      <c r="AI76" s="203">
        <v>46.68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211.67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18.670000000000002</v>
      </c>
      <c r="E77" s="203">
        <v>0</v>
      </c>
      <c r="F77" s="203">
        <v>0</v>
      </c>
      <c r="G77" s="203">
        <v>31.1</v>
      </c>
      <c r="H77" s="203">
        <v>0</v>
      </c>
      <c r="I77" s="203">
        <v>0</v>
      </c>
      <c r="J77" s="203">
        <v>26.23</v>
      </c>
      <c r="K77" s="203">
        <v>0</v>
      </c>
      <c r="L77" s="203">
        <v>0.24</v>
      </c>
      <c r="M77" s="203">
        <v>2.4700000000000002</v>
      </c>
      <c r="N77" s="203">
        <v>2.02</v>
      </c>
      <c r="O77" s="203">
        <v>1.43</v>
      </c>
      <c r="P77" s="203">
        <v>0.47</v>
      </c>
      <c r="Q77" s="203">
        <v>0.59</v>
      </c>
      <c r="R77" s="203">
        <v>0.72</v>
      </c>
      <c r="S77" s="203">
        <v>0.45</v>
      </c>
      <c r="T77" s="203">
        <v>0</v>
      </c>
      <c r="U77" s="203">
        <v>2.4</v>
      </c>
      <c r="V77" s="203">
        <v>0.35</v>
      </c>
      <c r="W77" s="203">
        <v>0.77</v>
      </c>
      <c r="X77" s="203">
        <v>2.52</v>
      </c>
      <c r="Y77" s="203">
        <v>0</v>
      </c>
      <c r="Z77" s="203">
        <v>4.7300000000000004</v>
      </c>
      <c r="AA77" s="203">
        <v>1.53</v>
      </c>
      <c r="AB77" s="203">
        <v>0</v>
      </c>
      <c r="AC77" s="203">
        <v>0</v>
      </c>
      <c r="AD77" s="203">
        <v>24.92</v>
      </c>
      <c r="AE77" s="203">
        <v>0</v>
      </c>
      <c r="AF77" s="203">
        <v>0</v>
      </c>
      <c r="AG77" s="203">
        <v>46.68</v>
      </c>
      <c r="AH77" s="203">
        <v>0</v>
      </c>
      <c r="AI77" s="203">
        <v>46.68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211.67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18.77</v>
      </c>
      <c r="E78" s="203">
        <v>0</v>
      </c>
      <c r="F78" s="203">
        <v>0</v>
      </c>
      <c r="G78" s="203">
        <v>31.1</v>
      </c>
      <c r="H78" s="203">
        <v>0</v>
      </c>
      <c r="I78" s="203">
        <v>0</v>
      </c>
      <c r="J78" s="203">
        <v>26.23</v>
      </c>
      <c r="K78" s="203">
        <v>0</v>
      </c>
      <c r="L78" s="203">
        <v>0.24</v>
      </c>
      <c r="M78" s="203">
        <v>2.4700000000000002</v>
      </c>
      <c r="N78" s="203">
        <v>2.02</v>
      </c>
      <c r="O78" s="203">
        <v>1.43</v>
      </c>
      <c r="P78" s="203">
        <v>0.47</v>
      </c>
      <c r="Q78" s="203">
        <v>0.59</v>
      </c>
      <c r="R78" s="203">
        <v>0.72</v>
      </c>
      <c r="S78" s="203">
        <v>0.45</v>
      </c>
      <c r="T78" s="203">
        <v>0</v>
      </c>
      <c r="U78" s="203">
        <v>2.4</v>
      </c>
      <c r="V78" s="203">
        <v>0.35</v>
      </c>
      <c r="W78" s="203">
        <v>0.77</v>
      </c>
      <c r="X78" s="203">
        <v>2.52</v>
      </c>
      <c r="Y78" s="203">
        <v>0</v>
      </c>
      <c r="Z78" s="203">
        <v>4.7300000000000004</v>
      </c>
      <c r="AA78" s="203">
        <v>1.53</v>
      </c>
      <c r="AB78" s="203">
        <v>0</v>
      </c>
      <c r="AC78" s="203">
        <v>0</v>
      </c>
      <c r="AD78" s="203">
        <v>24.92</v>
      </c>
      <c r="AE78" s="203">
        <v>0</v>
      </c>
      <c r="AF78" s="203">
        <v>0</v>
      </c>
      <c r="AG78" s="203">
        <v>46.68</v>
      </c>
      <c r="AH78" s="203">
        <v>0</v>
      </c>
      <c r="AI78" s="203">
        <v>46.68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211.67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18.82</v>
      </c>
      <c r="E79" s="203">
        <v>0</v>
      </c>
      <c r="F79" s="203">
        <v>0</v>
      </c>
      <c r="G79" s="203">
        <v>31.1</v>
      </c>
      <c r="H79" s="203">
        <v>0</v>
      </c>
      <c r="I79" s="203">
        <v>0</v>
      </c>
      <c r="J79" s="203">
        <v>26.23</v>
      </c>
      <c r="K79" s="203">
        <v>19.72</v>
      </c>
      <c r="L79" s="203">
        <v>0.24</v>
      </c>
      <c r="M79" s="203">
        <v>2.4700000000000002</v>
      </c>
      <c r="N79" s="203">
        <v>2.02</v>
      </c>
      <c r="O79" s="203">
        <v>1.43</v>
      </c>
      <c r="P79" s="203">
        <v>0.47</v>
      </c>
      <c r="Q79" s="203">
        <v>0.59</v>
      </c>
      <c r="R79" s="203">
        <v>0.72</v>
      </c>
      <c r="S79" s="203">
        <v>0.45</v>
      </c>
      <c r="T79" s="203">
        <v>0</v>
      </c>
      <c r="U79" s="203">
        <v>2.4</v>
      </c>
      <c r="V79" s="203">
        <v>0.35</v>
      </c>
      <c r="W79" s="203">
        <v>0.77</v>
      </c>
      <c r="X79" s="203">
        <v>2.52</v>
      </c>
      <c r="Y79" s="203">
        <v>0</v>
      </c>
      <c r="Z79" s="203">
        <v>4.7300000000000004</v>
      </c>
      <c r="AA79" s="203">
        <v>1.53</v>
      </c>
      <c r="AB79" s="203">
        <v>0</v>
      </c>
      <c r="AC79" s="203">
        <v>0</v>
      </c>
      <c r="AD79" s="203">
        <v>24.92</v>
      </c>
      <c r="AE79" s="203">
        <v>0</v>
      </c>
      <c r="AF79" s="203">
        <v>0</v>
      </c>
      <c r="AG79" s="203">
        <v>46.68</v>
      </c>
      <c r="AH79" s="203">
        <v>0</v>
      </c>
      <c r="AI79" s="203">
        <v>46.68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211.67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18.82</v>
      </c>
      <c r="E80" s="203">
        <v>0</v>
      </c>
      <c r="F80" s="203">
        <v>0</v>
      </c>
      <c r="G80" s="203">
        <v>31.1</v>
      </c>
      <c r="H80" s="203">
        <v>0</v>
      </c>
      <c r="I80" s="203">
        <v>0</v>
      </c>
      <c r="J80" s="203">
        <v>26.23</v>
      </c>
      <c r="K80" s="203">
        <v>19.72</v>
      </c>
      <c r="L80" s="203">
        <v>0.24</v>
      </c>
      <c r="M80" s="203">
        <v>2.4700000000000002</v>
      </c>
      <c r="N80" s="203">
        <v>2.02</v>
      </c>
      <c r="O80" s="203">
        <v>1.43</v>
      </c>
      <c r="P80" s="203">
        <v>0.47</v>
      </c>
      <c r="Q80" s="203">
        <v>0.59</v>
      </c>
      <c r="R80" s="203">
        <v>0.72</v>
      </c>
      <c r="S80" s="203">
        <v>0.45</v>
      </c>
      <c r="T80" s="203">
        <v>0</v>
      </c>
      <c r="U80" s="203">
        <v>2.4</v>
      </c>
      <c r="V80" s="203">
        <v>0.35</v>
      </c>
      <c r="W80" s="203">
        <v>0.77</v>
      </c>
      <c r="X80" s="203">
        <v>2.52</v>
      </c>
      <c r="Y80" s="203">
        <v>0</v>
      </c>
      <c r="Z80" s="203">
        <v>4.7300000000000004</v>
      </c>
      <c r="AA80" s="203">
        <v>1.53</v>
      </c>
      <c r="AB80" s="203">
        <v>0</v>
      </c>
      <c r="AC80" s="203">
        <v>0</v>
      </c>
      <c r="AD80" s="203">
        <v>24.92</v>
      </c>
      <c r="AE80" s="203">
        <v>0</v>
      </c>
      <c r="AF80" s="203">
        <v>0</v>
      </c>
      <c r="AG80" s="203">
        <v>46.68</v>
      </c>
      <c r="AH80" s="203">
        <v>0</v>
      </c>
      <c r="AI80" s="203">
        <v>46.68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211.67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18.82</v>
      </c>
      <c r="E81" s="203">
        <v>0</v>
      </c>
      <c r="F81" s="203">
        <v>0</v>
      </c>
      <c r="G81" s="203">
        <v>31.1</v>
      </c>
      <c r="H81" s="203">
        <v>0</v>
      </c>
      <c r="I81" s="203">
        <v>0</v>
      </c>
      <c r="J81" s="203">
        <v>26.23</v>
      </c>
      <c r="K81" s="203">
        <v>19.72</v>
      </c>
      <c r="L81" s="203">
        <v>0.24</v>
      </c>
      <c r="M81" s="203">
        <v>2.4700000000000002</v>
      </c>
      <c r="N81" s="203">
        <v>2.02</v>
      </c>
      <c r="O81" s="203">
        <v>1.43</v>
      </c>
      <c r="P81" s="203">
        <v>1.07</v>
      </c>
      <c r="Q81" s="203">
        <v>0.59</v>
      </c>
      <c r="R81" s="203">
        <v>0.72</v>
      </c>
      <c r="S81" s="203">
        <v>0.45</v>
      </c>
      <c r="T81" s="203">
        <v>0</v>
      </c>
      <c r="U81" s="203">
        <v>2.4</v>
      </c>
      <c r="V81" s="203">
        <v>0.35</v>
      </c>
      <c r="W81" s="203">
        <v>0.77</v>
      </c>
      <c r="X81" s="203">
        <v>2.52</v>
      </c>
      <c r="Y81" s="203">
        <v>0</v>
      </c>
      <c r="Z81" s="203">
        <v>4.7300000000000004</v>
      </c>
      <c r="AA81" s="203">
        <v>1.53</v>
      </c>
      <c r="AB81" s="203">
        <v>0</v>
      </c>
      <c r="AC81" s="203">
        <v>0</v>
      </c>
      <c r="AD81" s="203">
        <v>24.92</v>
      </c>
      <c r="AE81" s="203">
        <v>0</v>
      </c>
      <c r="AF81" s="203">
        <v>0</v>
      </c>
      <c r="AG81" s="203">
        <v>46.68</v>
      </c>
      <c r="AH81" s="203">
        <v>0</v>
      </c>
      <c r="AI81" s="203">
        <v>46.68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211.67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18.91</v>
      </c>
      <c r="E82" s="203">
        <v>0</v>
      </c>
      <c r="F82" s="203">
        <v>0</v>
      </c>
      <c r="G82" s="203">
        <v>31.1</v>
      </c>
      <c r="H82" s="203">
        <v>0</v>
      </c>
      <c r="I82" s="203">
        <v>0</v>
      </c>
      <c r="J82" s="203">
        <v>26.23</v>
      </c>
      <c r="K82" s="203">
        <v>19.72</v>
      </c>
      <c r="L82" s="203">
        <v>0.24</v>
      </c>
      <c r="M82" s="203">
        <v>2.4700000000000002</v>
      </c>
      <c r="N82" s="203">
        <v>2.02</v>
      </c>
      <c r="O82" s="203">
        <v>1.43</v>
      </c>
      <c r="P82" s="203">
        <v>1.07</v>
      </c>
      <c r="Q82" s="203">
        <v>0.59</v>
      </c>
      <c r="R82" s="203">
        <v>0.72</v>
      </c>
      <c r="S82" s="203">
        <v>0.45</v>
      </c>
      <c r="T82" s="203">
        <v>0</v>
      </c>
      <c r="U82" s="203">
        <v>2.4</v>
      </c>
      <c r="V82" s="203">
        <v>0.35</v>
      </c>
      <c r="W82" s="203">
        <v>0.77</v>
      </c>
      <c r="X82" s="203">
        <v>2.52</v>
      </c>
      <c r="Y82" s="203">
        <v>0</v>
      </c>
      <c r="Z82" s="203">
        <v>4.7300000000000004</v>
      </c>
      <c r="AA82" s="203">
        <v>1.53</v>
      </c>
      <c r="AB82" s="203">
        <v>0</v>
      </c>
      <c r="AC82" s="203">
        <v>0</v>
      </c>
      <c r="AD82" s="203">
        <v>24.92</v>
      </c>
      <c r="AE82" s="203">
        <v>0</v>
      </c>
      <c r="AF82" s="203">
        <v>0</v>
      </c>
      <c r="AG82" s="203">
        <v>46.68</v>
      </c>
      <c r="AH82" s="203">
        <v>0</v>
      </c>
      <c r="AI82" s="203">
        <v>46.68</v>
      </c>
      <c r="AJ82" s="203">
        <v>0</v>
      </c>
      <c r="AK82" s="203">
        <v>15.61</v>
      </c>
      <c r="AL82" s="203">
        <v>0</v>
      </c>
      <c r="AM82" s="203">
        <v>0</v>
      </c>
      <c r="AN82" s="203">
        <v>0</v>
      </c>
      <c r="AO82" s="203">
        <v>211.67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18.91</v>
      </c>
      <c r="E83" s="203">
        <v>0</v>
      </c>
      <c r="F83" s="203">
        <v>0</v>
      </c>
      <c r="G83" s="203">
        <v>31.1</v>
      </c>
      <c r="H83" s="203">
        <v>0</v>
      </c>
      <c r="I83" s="203">
        <v>0</v>
      </c>
      <c r="J83" s="203">
        <v>26.23</v>
      </c>
      <c r="K83" s="203">
        <v>59.62</v>
      </c>
      <c r="L83" s="203">
        <v>0.24</v>
      </c>
      <c r="M83" s="203">
        <v>2.4700000000000002</v>
      </c>
      <c r="N83" s="203">
        <v>2.02</v>
      </c>
      <c r="O83" s="203">
        <v>1.43</v>
      </c>
      <c r="P83" s="203">
        <v>1.07</v>
      </c>
      <c r="Q83" s="203">
        <v>0.59</v>
      </c>
      <c r="R83" s="203">
        <v>0.72</v>
      </c>
      <c r="S83" s="203">
        <v>0.45</v>
      </c>
      <c r="T83" s="203">
        <v>0</v>
      </c>
      <c r="U83" s="203">
        <v>2.4</v>
      </c>
      <c r="V83" s="203">
        <v>0.35</v>
      </c>
      <c r="W83" s="203">
        <v>0.77</v>
      </c>
      <c r="X83" s="203">
        <v>2.52</v>
      </c>
      <c r="Y83" s="203">
        <v>0</v>
      </c>
      <c r="Z83" s="203">
        <v>4.7300000000000004</v>
      </c>
      <c r="AA83" s="203">
        <v>1.53</v>
      </c>
      <c r="AB83" s="203">
        <v>0</v>
      </c>
      <c r="AC83" s="203">
        <v>0</v>
      </c>
      <c r="AD83" s="203">
        <v>24.92</v>
      </c>
      <c r="AE83" s="203">
        <v>0</v>
      </c>
      <c r="AF83" s="203">
        <v>0</v>
      </c>
      <c r="AG83" s="203">
        <v>46.68</v>
      </c>
      <c r="AH83" s="203">
        <v>0</v>
      </c>
      <c r="AI83" s="203">
        <v>46.68</v>
      </c>
      <c r="AJ83" s="203">
        <v>0</v>
      </c>
      <c r="AK83" s="203">
        <v>15.61</v>
      </c>
      <c r="AL83" s="203">
        <v>0</v>
      </c>
      <c r="AM83" s="203">
        <v>0</v>
      </c>
      <c r="AN83" s="203">
        <v>0</v>
      </c>
      <c r="AO83" s="203">
        <v>211.67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19</v>
      </c>
      <c r="E84" s="203">
        <v>0</v>
      </c>
      <c r="F84" s="203">
        <v>0</v>
      </c>
      <c r="G84" s="203">
        <v>31.1</v>
      </c>
      <c r="H84" s="203">
        <v>0</v>
      </c>
      <c r="I84" s="203">
        <v>0</v>
      </c>
      <c r="J84" s="203">
        <v>26.23</v>
      </c>
      <c r="K84" s="203">
        <v>73.709999999999994</v>
      </c>
      <c r="L84" s="203">
        <v>0</v>
      </c>
      <c r="M84" s="203">
        <v>2.4700000000000002</v>
      </c>
      <c r="N84" s="203">
        <v>2.02</v>
      </c>
      <c r="O84" s="203">
        <v>1.43</v>
      </c>
      <c r="P84" s="203">
        <v>1.07</v>
      </c>
      <c r="Q84" s="203">
        <v>0.59</v>
      </c>
      <c r="R84" s="203">
        <v>0.72</v>
      </c>
      <c r="S84" s="203">
        <v>0.45</v>
      </c>
      <c r="T84" s="203">
        <v>0</v>
      </c>
      <c r="U84" s="203">
        <v>2.4</v>
      </c>
      <c r="V84" s="203">
        <v>0.35</v>
      </c>
      <c r="W84" s="203">
        <v>0.77</v>
      </c>
      <c r="X84" s="203">
        <v>2.52</v>
      </c>
      <c r="Y84" s="203">
        <v>0</v>
      </c>
      <c r="Z84" s="203">
        <v>4.7300000000000004</v>
      </c>
      <c r="AA84" s="203">
        <v>1.53</v>
      </c>
      <c r="AB84" s="203">
        <v>0</v>
      </c>
      <c r="AC84" s="203">
        <v>0</v>
      </c>
      <c r="AD84" s="203">
        <v>24.92</v>
      </c>
      <c r="AE84" s="203">
        <v>0</v>
      </c>
      <c r="AF84" s="203">
        <v>0</v>
      </c>
      <c r="AG84" s="203">
        <v>46.68</v>
      </c>
      <c r="AH84" s="203">
        <v>0</v>
      </c>
      <c r="AI84" s="203">
        <v>46.68</v>
      </c>
      <c r="AJ84" s="203">
        <v>0</v>
      </c>
      <c r="AK84" s="203">
        <v>15.61</v>
      </c>
      <c r="AL84" s="203">
        <v>0</v>
      </c>
      <c r="AM84" s="203">
        <v>0</v>
      </c>
      <c r="AN84" s="203">
        <v>0</v>
      </c>
      <c r="AO84" s="203">
        <v>211.67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19.09</v>
      </c>
      <c r="E85" s="203">
        <v>0</v>
      </c>
      <c r="F85" s="203">
        <v>0</v>
      </c>
      <c r="G85" s="203">
        <v>31.1</v>
      </c>
      <c r="H85" s="203">
        <v>0</v>
      </c>
      <c r="I85" s="203">
        <v>0</v>
      </c>
      <c r="J85" s="203">
        <v>26.23</v>
      </c>
      <c r="K85" s="203">
        <v>73.680000000000007</v>
      </c>
      <c r="L85" s="203">
        <v>0</v>
      </c>
      <c r="M85" s="203">
        <v>2.4700000000000002</v>
      </c>
      <c r="N85" s="203">
        <v>2.02</v>
      </c>
      <c r="O85" s="203">
        <v>1.43</v>
      </c>
      <c r="P85" s="203">
        <v>1.07</v>
      </c>
      <c r="Q85" s="203">
        <v>0.59</v>
      </c>
      <c r="R85" s="203">
        <v>0.72</v>
      </c>
      <c r="S85" s="203">
        <v>0.45</v>
      </c>
      <c r="T85" s="203">
        <v>0</v>
      </c>
      <c r="U85" s="203">
        <v>2.4</v>
      </c>
      <c r="V85" s="203">
        <v>0.35</v>
      </c>
      <c r="W85" s="203">
        <v>0.77</v>
      </c>
      <c r="X85" s="203">
        <v>2.52</v>
      </c>
      <c r="Y85" s="203">
        <v>0</v>
      </c>
      <c r="Z85" s="203">
        <v>4.7300000000000004</v>
      </c>
      <c r="AA85" s="203">
        <v>1.53</v>
      </c>
      <c r="AB85" s="203">
        <v>0</v>
      </c>
      <c r="AC85" s="203">
        <v>0</v>
      </c>
      <c r="AD85" s="203">
        <v>24.92</v>
      </c>
      <c r="AE85" s="203">
        <v>0</v>
      </c>
      <c r="AF85" s="203">
        <v>0</v>
      </c>
      <c r="AG85" s="203">
        <v>46.68</v>
      </c>
      <c r="AH85" s="203">
        <v>0</v>
      </c>
      <c r="AI85" s="203">
        <v>46.68</v>
      </c>
      <c r="AJ85" s="203">
        <v>0</v>
      </c>
      <c r="AK85" s="203">
        <v>15.61</v>
      </c>
      <c r="AL85" s="203">
        <v>0</v>
      </c>
      <c r="AM85" s="203">
        <v>0</v>
      </c>
      <c r="AN85" s="203">
        <v>0</v>
      </c>
      <c r="AO85" s="203">
        <v>211.67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19</v>
      </c>
      <c r="E86" s="203">
        <v>0</v>
      </c>
      <c r="F86" s="203">
        <v>0</v>
      </c>
      <c r="G86" s="203">
        <v>31.1</v>
      </c>
      <c r="H86" s="203">
        <v>0</v>
      </c>
      <c r="I86" s="203">
        <v>0</v>
      </c>
      <c r="J86" s="203">
        <v>26.23</v>
      </c>
      <c r="K86" s="203">
        <v>125.1</v>
      </c>
      <c r="L86" s="203">
        <v>0</v>
      </c>
      <c r="M86" s="203">
        <v>2.4700000000000002</v>
      </c>
      <c r="N86" s="203">
        <v>2.02</v>
      </c>
      <c r="O86" s="203">
        <v>1.43</v>
      </c>
      <c r="P86" s="203">
        <v>1.07</v>
      </c>
      <c r="Q86" s="203">
        <v>0.59</v>
      </c>
      <c r="R86" s="203">
        <v>0.72</v>
      </c>
      <c r="S86" s="203">
        <v>0.45</v>
      </c>
      <c r="T86" s="203">
        <v>0</v>
      </c>
      <c r="U86" s="203">
        <v>2.4</v>
      </c>
      <c r="V86" s="203">
        <v>0.35</v>
      </c>
      <c r="W86" s="203">
        <v>0.77</v>
      </c>
      <c r="X86" s="203">
        <v>2.52</v>
      </c>
      <c r="Y86" s="203">
        <v>0</v>
      </c>
      <c r="Z86" s="203">
        <v>4.7300000000000004</v>
      </c>
      <c r="AA86" s="203">
        <v>1.53</v>
      </c>
      <c r="AB86" s="203">
        <v>0</v>
      </c>
      <c r="AC86" s="203">
        <v>0</v>
      </c>
      <c r="AD86" s="203">
        <v>24.92</v>
      </c>
      <c r="AE86" s="203">
        <v>0</v>
      </c>
      <c r="AF86" s="203">
        <v>0</v>
      </c>
      <c r="AG86" s="203">
        <v>46.68</v>
      </c>
      <c r="AH86" s="203">
        <v>0</v>
      </c>
      <c r="AI86" s="203">
        <v>46.68</v>
      </c>
      <c r="AJ86" s="203">
        <v>0</v>
      </c>
      <c r="AK86" s="203">
        <v>15.61</v>
      </c>
      <c r="AL86" s="203">
        <v>0</v>
      </c>
      <c r="AM86" s="203">
        <v>0</v>
      </c>
      <c r="AN86" s="203">
        <v>0</v>
      </c>
      <c r="AO86" s="203">
        <v>211.67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19</v>
      </c>
      <c r="E87" s="203">
        <v>0</v>
      </c>
      <c r="F87" s="203">
        <v>0</v>
      </c>
      <c r="G87" s="203">
        <v>31.1</v>
      </c>
      <c r="H87" s="203">
        <v>0</v>
      </c>
      <c r="I87" s="203">
        <v>0</v>
      </c>
      <c r="J87" s="203">
        <v>26.23</v>
      </c>
      <c r="K87" s="203">
        <v>173.16</v>
      </c>
      <c r="L87" s="203">
        <v>0.22</v>
      </c>
      <c r="M87" s="203">
        <v>2.4700000000000002</v>
      </c>
      <c r="N87" s="203">
        <v>2.02</v>
      </c>
      <c r="O87" s="203">
        <v>1.43</v>
      </c>
      <c r="P87" s="203">
        <v>1.65</v>
      </c>
      <c r="Q87" s="203">
        <v>0.25</v>
      </c>
      <c r="R87" s="203">
        <v>0.72</v>
      </c>
      <c r="S87" s="203">
        <v>0</v>
      </c>
      <c r="T87" s="203">
        <v>0</v>
      </c>
      <c r="U87" s="203">
        <v>2.4</v>
      </c>
      <c r="V87" s="203">
        <v>0.35</v>
      </c>
      <c r="W87" s="203">
        <v>0.77</v>
      </c>
      <c r="X87" s="203">
        <v>2.52</v>
      </c>
      <c r="Y87" s="203">
        <v>0</v>
      </c>
      <c r="Z87" s="203">
        <v>4.7300000000000004</v>
      </c>
      <c r="AA87" s="203">
        <v>1.53</v>
      </c>
      <c r="AB87" s="203">
        <v>0</v>
      </c>
      <c r="AC87" s="203">
        <v>0</v>
      </c>
      <c r="AD87" s="203">
        <v>25.02</v>
      </c>
      <c r="AE87" s="203">
        <v>0</v>
      </c>
      <c r="AF87" s="203">
        <v>0</v>
      </c>
      <c r="AG87" s="203">
        <v>46.68</v>
      </c>
      <c r="AH87" s="203">
        <v>0</v>
      </c>
      <c r="AI87" s="203">
        <v>46.68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211.67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19.09</v>
      </c>
      <c r="E88" s="203">
        <v>0</v>
      </c>
      <c r="F88" s="203">
        <v>0</v>
      </c>
      <c r="G88" s="203">
        <v>31.1</v>
      </c>
      <c r="H88" s="203">
        <v>0</v>
      </c>
      <c r="I88" s="203">
        <v>0</v>
      </c>
      <c r="J88" s="203">
        <v>26.23</v>
      </c>
      <c r="K88" s="203">
        <v>194.31</v>
      </c>
      <c r="L88" s="203">
        <v>0.22</v>
      </c>
      <c r="M88" s="203">
        <v>2.4700000000000002</v>
      </c>
      <c r="N88" s="203">
        <v>2.02</v>
      </c>
      <c r="O88" s="203">
        <v>1.43</v>
      </c>
      <c r="P88" s="203">
        <v>1.65</v>
      </c>
      <c r="Q88" s="203">
        <v>0.59</v>
      </c>
      <c r="R88" s="203">
        <v>0.72</v>
      </c>
      <c r="S88" s="203">
        <v>0</v>
      </c>
      <c r="T88" s="203">
        <v>0</v>
      </c>
      <c r="U88" s="203">
        <v>2.4</v>
      </c>
      <c r="V88" s="203">
        <v>0.36</v>
      </c>
      <c r="W88" s="203">
        <v>0.77</v>
      </c>
      <c r="X88" s="203">
        <v>2.52</v>
      </c>
      <c r="Y88" s="203">
        <v>0</v>
      </c>
      <c r="Z88" s="203">
        <v>4.7300000000000004</v>
      </c>
      <c r="AA88" s="203">
        <v>1.53</v>
      </c>
      <c r="AB88" s="203">
        <v>0</v>
      </c>
      <c r="AC88" s="203">
        <v>0</v>
      </c>
      <c r="AD88" s="203">
        <v>25.02</v>
      </c>
      <c r="AE88" s="203">
        <v>0</v>
      </c>
      <c r="AF88" s="203">
        <v>0</v>
      </c>
      <c r="AG88" s="203">
        <v>46.68</v>
      </c>
      <c r="AH88" s="203">
        <v>0</v>
      </c>
      <c r="AI88" s="203">
        <v>46.68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211.67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19.09</v>
      </c>
      <c r="E89" s="203">
        <v>0</v>
      </c>
      <c r="F89" s="203">
        <v>0</v>
      </c>
      <c r="G89" s="203">
        <v>31.1</v>
      </c>
      <c r="H89" s="203">
        <v>0</v>
      </c>
      <c r="I89" s="203">
        <v>0</v>
      </c>
      <c r="J89" s="203">
        <v>26.23</v>
      </c>
      <c r="K89" s="203">
        <v>241.93</v>
      </c>
      <c r="L89" s="203">
        <v>0.22</v>
      </c>
      <c r="M89" s="203">
        <v>2.4700000000000002</v>
      </c>
      <c r="N89" s="203">
        <v>2.02</v>
      </c>
      <c r="O89" s="203">
        <v>1.43</v>
      </c>
      <c r="P89" s="203">
        <v>1.65</v>
      </c>
      <c r="Q89" s="203">
        <v>0.59</v>
      </c>
      <c r="R89" s="203">
        <v>0.72</v>
      </c>
      <c r="S89" s="203">
        <v>0</v>
      </c>
      <c r="T89" s="203">
        <v>0</v>
      </c>
      <c r="U89" s="203">
        <v>2.4</v>
      </c>
      <c r="V89" s="203">
        <v>0.36</v>
      </c>
      <c r="W89" s="203">
        <v>0.77</v>
      </c>
      <c r="X89" s="203">
        <v>2.52</v>
      </c>
      <c r="Y89" s="203">
        <v>0</v>
      </c>
      <c r="Z89" s="203">
        <v>4.7300000000000004</v>
      </c>
      <c r="AA89" s="203">
        <v>1.53</v>
      </c>
      <c r="AB89" s="203">
        <v>0</v>
      </c>
      <c r="AC89" s="203">
        <v>0</v>
      </c>
      <c r="AD89" s="203">
        <v>25.02</v>
      </c>
      <c r="AE89" s="203">
        <v>0</v>
      </c>
      <c r="AF89" s="203">
        <v>0</v>
      </c>
      <c r="AG89" s="203">
        <v>46.68</v>
      </c>
      <c r="AH89" s="203">
        <v>0</v>
      </c>
      <c r="AI89" s="203">
        <v>46.68</v>
      </c>
      <c r="AJ89" s="203">
        <v>0</v>
      </c>
      <c r="AK89" s="203">
        <v>15.61</v>
      </c>
      <c r="AL89" s="203">
        <v>0</v>
      </c>
      <c r="AM89" s="203">
        <v>0</v>
      </c>
      <c r="AN89" s="203">
        <v>0</v>
      </c>
      <c r="AO89" s="203">
        <v>211.67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19.09</v>
      </c>
      <c r="E90" s="203">
        <v>0</v>
      </c>
      <c r="F90" s="203">
        <v>0</v>
      </c>
      <c r="G90" s="203">
        <v>31.1</v>
      </c>
      <c r="H90" s="203">
        <v>0</v>
      </c>
      <c r="I90" s="203">
        <v>0</v>
      </c>
      <c r="J90" s="203">
        <v>26.23</v>
      </c>
      <c r="K90" s="203">
        <v>317.36</v>
      </c>
      <c r="L90" s="203">
        <v>0.22</v>
      </c>
      <c r="M90" s="203">
        <v>2.4700000000000002</v>
      </c>
      <c r="N90" s="203">
        <v>2.02</v>
      </c>
      <c r="O90" s="203">
        <v>1.43</v>
      </c>
      <c r="P90" s="203">
        <v>1.65</v>
      </c>
      <c r="Q90" s="203">
        <v>0.59</v>
      </c>
      <c r="R90" s="203">
        <v>0.72</v>
      </c>
      <c r="S90" s="203">
        <v>0</v>
      </c>
      <c r="T90" s="203">
        <v>0</v>
      </c>
      <c r="U90" s="203">
        <v>2.4</v>
      </c>
      <c r="V90" s="203">
        <v>0.36</v>
      </c>
      <c r="W90" s="203">
        <v>0.77</v>
      </c>
      <c r="X90" s="203">
        <v>2.52</v>
      </c>
      <c r="Y90" s="203">
        <v>0</v>
      </c>
      <c r="Z90" s="203">
        <v>4.7300000000000004</v>
      </c>
      <c r="AA90" s="203">
        <v>1.53</v>
      </c>
      <c r="AB90" s="203">
        <v>0</v>
      </c>
      <c r="AC90" s="203">
        <v>0</v>
      </c>
      <c r="AD90" s="203">
        <v>25.02</v>
      </c>
      <c r="AE90" s="203">
        <v>0</v>
      </c>
      <c r="AF90" s="203">
        <v>0</v>
      </c>
      <c r="AG90" s="203">
        <v>46.68</v>
      </c>
      <c r="AH90" s="203">
        <v>0</v>
      </c>
      <c r="AI90" s="203">
        <v>46.68</v>
      </c>
      <c r="AJ90" s="203">
        <v>0</v>
      </c>
      <c r="AK90" s="203">
        <v>15.61</v>
      </c>
      <c r="AL90" s="203">
        <v>0</v>
      </c>
      <c r="AM90" s="203">
        <v>0</v>
      </c>
      <c r="AN90" s="203">
        <v>0</v>
      </c>
      <c r="AO90" s="203">
        <v>211.67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19.09</v>
      </c>
      <c r="E91" s="203">
        <v>0</v>
      </c>
      <c r="F91" s="203">
        <v>0</v>
      </c>
      <c r="G91" s="203">
        <v>31.1</v>
      </c>
      <c r="H91" s="203">
        <v>0</v>
      </c>
      <c r="I91" s="203">
        <v>0</v>
      </c>
      <c r="J91" s="203">
        <v>26.23</v>
      </c>
      <c r="K91" s="203">
        <v>317.36</v>
      </c>
      <c r="L91" s="203">
        <v>0.22</v>
      </c>
      <c r="M91" s="203">
        <v>2.4700000000000002</v>
      </c>
      <c r="N91" s="203">
        <v>2.02</v>
      </c>
      <c r="O91" s="203">
        <v>1.43</v>
      </c>
      <c r="P91" s="203">
        <v>1.07</v>
      </c>
      <c r="Q91" s="203">
        <v>0.59</v>
      </c>
      <c r="R91" s="203">
        <v>0.72</v>
      </c>
      <c r="S91" s="203">
        <v>0</v>
      </c>
      <c r="T91" s="203">
        <v>0</v>
      </c>
      <c r="U91" s="203">
        <v>2.4</v>
      </c>
      <c r="V91" s="203">
        <v>0.36</v>
      </c>
      <c r="W91" s="203">
        <v>0.77</v>
      </c>
      <c r="X91" s="203">
        <v>2.52</v>
      </c>
      <c r="Y91" s="203">
        <v>0</v>
      </c>
      <c r="Z91" s="203">
        <v>4.7300000000000004</v>
      </c>
      <c r="AA91" s="203">
        <v>1.53</v>
      </c>
      <c r="AB91" s="203">
        <v>0</v>
      </c>
      <c r="AC91" s="203">
        <v>0</v>
      </c>
      <c r="AD91" s="203">
        <v>25.02</v>
      </c>
      <c r="AE91" s="203">
        <v>0</v>
      </c>
      <c r="AF91" s="203">
        <v>0</v>
      </c>
      <c r="AG91" s="203">
        <v>46.68</v>
      </c>
      <c r="AH91" s="203">
        <v>0</v>
      </c>
      <c r="AI91" s="203">
        <v>46.68</v>
      </c>
      <c r="AJ91" s="203">
        <v>0</v>
      </c>
      <c r="AK91" s="203">
        <v>15.61</v>
      </c>
      <c r="AL91" s="203">
        <v>0</v>
      </c>
      <c r="AM91" s="203">
        <v>0</v>
      </c>
      <c r="AN91" s="203">
        <v>0</v>
      </c>
      <c r="AO91" s="203">
        <v>211.67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19.14</v>
      </c>
      <c r="E92" s="203">
        <v>0</v>
      </c>
      <c r="F92" s="203">
        <v>0</v>
      </c>
      <c r="G92" s="203">
        <v>31.1</v>
      </c>
      <c r="H92" s="203">
        <v>0</v>
      </c>
      <c r="I92" s="203">
        <v>0</v>
      </c>
      <c r="J92" s="203">
        <v>26.23</v>
      </c>
      <c r="K92" s="203">
        <v>317.36</v>
      </c>
      <c r="L92" s="203">
        <v>0.22</v>
      </c>
      <c r="M92" s="203">
        <v>2.4700000000000002</v>
      </c>
      <c r="N92" s="203">
        <v>2.02</v>
      </c>
      <c r="O92" s="203">
        <v>1.43</v>
      </c>
      <c r="P92" s="203">
        <v>1.07</v>
      </c>
      <c r="Q92" s="203">
        <v>0.59</v>
      </c>
      <c r="R92" s="203">
        <v>0.72</v>
      </c>
      <c r="S92" s="203">
        <v>0</v>
      </c>
      <c r="T92" s="203">
        <v>0</v>
      </c>
      <c r="U92" s="203">
        <v>2.4</v>
      </c>
      <c r="V92" s="203">
        <v>0.36</v>
      </c>
      <c r="W92" s="203">
        <v>0.77</v>
      </c>
      <c r="X92" s="203">
        <v>2.52</v>
      </c>
      <c r="Y92" s="203">
        <v>0</v>
      </c>
      <c r="Z92" s="203">
        <v>4.7300000000000004</v>
      </c>
      <c r="AA92" s="203">
        <v>1.53</v>
      </c>
      <c r="AB92" s="203">
        <v>0</v>
      </c>
      <c r="AC92" s="203">
        <v>0</v>
      </c>
      <c r="AD92" s="203">
        <v>25.02</v>
      </c>
      <c r="AE92" s="203">
        <v>0</v>
      </c>
      <c r="AF92" s="203">
        <v>0</v>
      </c>
      <c r="AG92" s="203">
        <v>46.68</v>
      </c>
      <c r="AH92" s="203">
        <v>0</v>
      </c>
      <c r="AI92" s="203">
        <v>46.68</v>
      </c>
      <c r="AJ92" s="203">
        <v>0</v>
      </c>
      <c r="AK92" s="203">
        <v>15.61</v>
      </c>
      <c r="AL92" s="203">
        <v>0</v>
      </c>
      <c r="AM92" s="203">
        <v>0</v>
      </c>
      <c r="AN92" s="203">
        <v>0</v>
      </c>
      <c r="AO92" s="203">
        <v>211.67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19.14</v>
      </c>
      <c r="E93" s="203">
        <v>0</v>
      </c>
      <c r="F93" s="203">
        <v>0</v>
      </c>
      <c r="G93" s="203">
        <v>31.1</v>
      </c>
      <c r="H93" s="203">
        <v>0</v>
      </c>
      <c r="I93" s="203">
        <v>0</v>
      </c>
      <c r="J93" s="203">
        <v>26.23</v>
      </c>
      <c r="K93" s="203">
        <v>317.36</v>
      </c>
      <c r="L93" s="203">
        <v>0.22</v>
      </c>
      <c r="M93" s="203">
        <v>2.4700000000000002</v>
      </c>
      <c r="N93" s="203">
        <v>2.02</v>
      </c>
      <c r="O93" s="203">
        <v>1.43</v>
      </c>
      <c r="P93" s="203">
        <v>1.07</v>
      </c>
      <c r="Q93" s="203">
        <v>0.59</v>
      </c>
      <c r="R93" s="203">
        <v>0.72</v>
      </c>
      <c r="S93" s="203">
        <v>0</v>
      </c>
      <c r="T93" s="203">
        <v>0</v>
      </c>
      <c r="U93" s="203">
        <v>2.2599999999999998</v>
      </c>
      <c r="V93" s="203">
        <v>0.36</v>
      </c>
      <c r="W93" s="203">
        <v>0.77</v>
      </c>
      <c r="X93" s="203">
        <v>2.52</v>
      </c>
      <c r="Y93" s="203">
        <v>0</v>
      </c>
      <c r="Z93" s="203">
        <v>4.7300000000000004</v>
      </c>
      <c r="AA93" s="203">
        <v>1.53</v>
      </c>
      <c r="AB93" s="203">
        <v>0</v>
      </c>
      <c r="AC93" s="203">
        <v>0</v>
      </c>
      <c r="AD93" s="203">
        <v>25.02</v>
      </c>
      <c r="AE93" s="203">
        <v>0</v>
      </c>
      <c r="AF93" s="203">
        <v>0</v>
      </c>
      <c r="AG93" s="203">
        <v>46.68</v>
      </c>
      <c r="AH93" s="203">
        <v>0</v>
      </c>
      <c r="AI93" s="203">
        <v>46.68</v>
      </c>
      <c r="AJ93" s="203">
        <v>0</v>
      </c>
      <c r="AK93" s="203">
        <v>15.61</v>
      </c>
      <c r="AL93" s="203">
        <v>0</v>
      </c>
      <c r="AM93" s="203">
        <v>0</v>
      </c>
      <c r="AN93" s="203">
        <v>0</v>
      </c>
      <c r="AO93" s="203">
        <v>211.67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19.14</v>
      </c>
      <c r="E94" s="203">
        <v>0</v>
      </c>
      <c r="F94" s="203">
        <v>0</v>
      </c>
      <c r="G94" s="203">
        <v>31.1</v>
      </c>
      <c r="H94" s="203">
        <v>0</v>
      </c>
      <c r="I94" s="203">
        <v>0</v>
      </c>
      <c r="J94" s="203">
        <v>26.23</v>
      </c>
      <c r="K94" s="203">
        <v>317.36</v>
      </c>
      <c r="L94" s="203">
        <v>0.22</v>
      </c>
      <c r="M94" s="203">
        <v>2.4700000000000002</v>
      </c>
      <c r="N94" s="203">
        <v>2.02</v>
      </c>
      <c r="O94" s="203">
        <v>1.43</v>
      </c>
      <c r="P94" s="203">
        <v>1.07</v>
      </c>
      <c r="Q94" s="203">
        <v>0.59</v>
      </c>
      <c r="R94" s="203">
        <v>0.72</v>
      </c>
      <c r="S94" s="203">
        <v>0</v>
      </c>
      <c r="T94" s="203">
        <v>0</v>
      </c>
      <c r="U94" s="203">
        <v>2.1</v>
      </c>
      <c r="V94" s="203">
        <v>0.36</v>
      </c>
      <c r="W94" s="203">
        <v>0.77</v>
      </c>
      <c r="X94" s="203">
        <v>2.52</v>
      </c>
      <c r="Y94" s="203">
        <v>0</v>
      </c>
      <c r="Z94" s="203">
        <v>4.7300000000000004</v>
      </c>
      <c r="AA94" s="203">
        <v>1.53</v>
      </c>
      <c r="AB94" s="203">
        <v>0</v>
      </c>
      <c r="AC94" s="203">
        <v>0</v>
      </c>
      <c r="AD94" s="203">
        <v>25.02</v>
      </c>
      <c r="AE94" s="203">
        <v>0</v>
      </c>
      <c r="AF94" s="203">
        <v>0</v>
      </c>
      <c r="AG94" s="203">
        <v>46.68</v>
      </c>
      <c r="AH94" s="203">
        <v>0</v>
      </c>
      <c r="AI94" s="203">
        <v>46.68</v>
      </c>
      <c r="AJ94" s="203">
        <v>0</v>
      </c>
      <c r="AK94" s="203">
        <v>15.61</v>
      </c>
      <c r="AL94" s="203">
        <v>0</v>
      </c>
      <c r="AM94" s="203">
        <v>0</v>
      </c>
      <c r="AN94" s="203">
        <v>0</v>
      </c>
      <c r="AO94" s="203">
        <v>211.67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19.14</v>
      </c>
      <c r="E95" s="203">
        <v>0</v>
      </c>
      <c r="F95" s="203">
        <v>0</v>
      </c>
      <c r="G95" s="203">
        <v>31.1</v>
      </c>
      <c r="H95" s="203">
        <v>0</v>
      </c>
      <c r="I95" s="203">
        <v>0</v>
      </c>
      <c r="J95" s="203">
        <v>26.23</v>
      </c>
      <c r="K95" s="203">
        <v>317.36</v>
      </c>
      <c r="L95" s="203">
        <v>0.22</v>
      </c>
      <c r="M95" s="203">
        <v>2.4700000000000002</v>
      </c>
      <c r="N95" s="203">
        <v>2.02</v>
      </c>
      <c r="O95" s="203">
        <v>1.43</v>
      </c>
      <c r="P95" s="203">
        <v>1.07</v>
      </c>
      <c r="Q95" s="203">
        <v>0.59</v>
      </c>
      <c r="R95" s="203">
        <v>0.72</v>
      </c>
      <c r="S95" s="203">
        <v>0</v>
      </c>
      <c r="T95" s="203">
        <v>0</v>
      </c>
      <c r="U95" s="203">
        <v>1.94</v>
      </c>
      <c r="V95" s="203">
        <v>0.36</v>
      </c>
      <c r="W95" s="203">
        <v>0.77</v>
      </c>
      <c r="X95" s="203">
        <v>2.52</v>
      </c>
      <c r="Y95" s="203">
        <v>0</v>
      </c>
      <c r="Z95" s="203">
        <v>4.7300000000000004</v>
      </c>
      <c r="AA95" s="203">
        <v>1.53</v>
      </c>
      <c r="AB95" s="203">
        <v>0</v>
      </c>
      <c r="AC95" s="203">
        <v>0</v>
      </c>
      <c r="AD95" s="203">
        <v>25.02</v>
      </c>
      <c r="AE95" s="203">
        <v>0</v>
      </c>
      <c r="AF95" s="203">
        <v>0</v>
      </c>
      <c r="AG95" s="203">
        <v>46.68</v>
      </c>
      <c r="AH95" s="203">
        <v>0</v>
      </c>
      <c r="AI95" s="203">
        <v>46.68</v>
      </c>
      <c r="AJ95" s="203">
        <v>0</v>
      </c>
      <c r="AK95" s="203">
        <v>15.61</v>
      </c>
      <c r="AL95" s="203">
        <v>0</v>
      </c>
      <c r="AM95" s="203">
        <v>0</v>
      </c>
      <c r="AN95" s="203">
        <v>0</v>
      </c>
      <c r="AO95" s="203">
        <v>211.67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19.14</v>
      </c>
      <c r="E96" s="203">
        <v>0</v>
      </c>
      <c r="F96" s="203">
        <v>0</v>
      </c>
      <c r="G96" s="203">
        <v>31.1</v>
      </c>
      <c r="H96" s="203">
        <v>0</v>
      </c>
      <c r="I96" s="203">
        <v>0</v>
      </c>
      <c r="J96" s="203">
        <v>26.23</v>
      </c>
      <c r="K96" s="203">
        <v>317.36</v>
      </c>
      <c r="L96" s="203">
        <v>0.22</v>
      </c>
      <c r="M96" s="203">
        <v>2.4700000000000002</v>
      </c>
      <c r="N96" s="203">
        <v>2.02</v>
      </c>
      <c r="O96" s="203">
        <v>1.43</v>
      </c>
      <c r="P96" s="203">
        <v>1.07</v>
      </c>
      <c r="Q96" s="203">
        <v>0.59</v>
      </c>
      <c r="R96" s="203">
        <v>0.72</v>
      </c>
      <c r="S96" s="203">
        <v>0</v>
      </c>
      <c r="T96" s="203">
        <v>0</v>
      </c>
      <c r="U96" s="203">
        <v>1.94</v>
      </c>
      <c r="V96" s="203">
        <v>0.36</v>
      </c>
      <c r="W96" s="203">
        <v>0.77</v>
      </c>
      <c r="X96" s="203">
        <v>2.52</v>
      </c>
      <c r="Y96" s="203">
        <v>0</v>
      </c>
      <c r="Z96" s="203">
        <v>4.7300000000000004</v>
      </c>
      <c r="AA96" s="203">
        <v>1.53</v>
      </c>
      <c r="AB96" s="203">
        <v>0</v>
      </c>
      <c r="AC96" s="203">
        <v>0</v>
      </c>
      <c r="AD96" s="203">
        <v>25.02</v>
      </c>
      <c r="AE96" s="203">
        <v>0</v>
      </c>
      <c r="AF96" s="203">
        <v>0</v>
      </c>
      <c r="AG96" s="203">
        <v>46.68</v>
      </c>
      <c r="AH96" s="203">
        <v>0</v>
      </c>
      <c r="AI96" s="203">
        <v>46.68</v>
      </c>
      <c r="AJ96" s="203">
        <v>0</v>
      </c>
      <c r="AK96" s="203">
        <v>15.61</v>
      </c>
      <c r="AL96" s="203">
        <v>0</v>
      </c>
      <c r="AM96" s="203">
        <v>0</v>
      </c>
      <c r="AN96" s="203">
        <v>0</v>
      </c>
      <c r="AO96" s="203">
        <v>211.67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19.14</v>
      </c>
      <c r="E97" s="203">
        <v>0</v>
      </c>
      <c r="F97" s="203">
        <v>0</v>
      </c>
      <c r="G97" s="203">
        <v>31.1</v>
      </c>
      <c r="H97" s="203">
        <v>0</v>
      </c>
      <c r="I97" s="203">
        <v>0</v>
      </c>
      <c r="J97" s="203">
        <v>26.23</v>
      </c>
      <c r="K97" s="203">
        <v>317.36</v>
      </c>
      <c r="L97" s="203">
        <v>0.22</v>
      </c>
      <c r="M97" s="203">
        <v>2.4700000000000002</v>
      </c>
      <c r="N97" s="203">
        <v>2.02</v>
      </c>
      <c r="O97" s="203">
        <v>1.43</v>
      </c>
      <c r="P97" s="203">
        <v>1.07</v>
      </c>
      <c r="Q97" s="203">
        <v>0.59</v>
      </c>
      <c r="R97" s="203">
        <v>0.72</v>
      </c>
      <c r="S97" s="203">
        <v>0</v>
      </c>
      <c r="T97" s="203">
        <v>0</v>
      </c>
      <c r="U97" s="203">
        <v>1.94</v>
      </c>
      <c r="V97" s="203">
        <v>0.36</v>
      </c>
      <c r="W97" s="203">
        <v>0.77</v>
      </c>
      <c r="X97" s="203">
        <v>2.52</v>
      </c>
      <c r="Y97" s="203">
        <v>0</v>
      </c>
      <c r="Z97" s="203">
        <v>23</v>
      </c>
      <c r="AA97" s="203">
        <v>1.53</v>
      </c>
      <c r="AB97" s="203">
        <v>0</v>
      </c>
      <c r="AC97" s="203">
        <v>0</v>
      </c>
      <c r="AD97" s="203">
        <v>25.02</v>
      </c>
      <c r="AE97" s="203">
        <v>0</v>
      </c>
      <c r="AF97" s="203">
        <v>0</v>
      </c>
      <c r="AG97" s="203">
        <v>46.68</v>
      </c>
      <c r="AH97" s="203">
        <v>0</v>
      </c>
      <c r="AI97" s="203">
        <v>46.68</v>
      </c>
      <c r="AJ97" s="203">
        <v>0</v>
      </c>
      <c r="AK97" s="203">
        <v>15.61</v>
      </c>
      <c r="AL97" s="203">
        <v>0</v>
      </c>
      <c r="AM97" s="203">
        <v>0</v>
      </c>
      <c r="AN97" s="203">
        <v>0</v>
      </c>
      <c r="AO97" s="203">
        <v>211.67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19.14</v>
      </c>
      <c r="E98" s="203">
        <v>0</v>
      </c>
      <c r="F98" s="203">
        <v>0</v>
      </c>
      <c r="G98" s="203">
        <v>31.1</v>
      </c>
      <c r="H98" s="203">
        <v>0</v>
      </c>
      <c r="I98" s="203">
        <v>0</v>
      </c>
      <c r="J98" s="203">
        <v>26.23</v>
      </c>
      <c r="K98" s="203">
        <v>317.36</v>
      </c>
      <c r="L98" s="203">
        <v>0.22</v>
      </c>
      <c r="M98" s="203">
        <v>2.4700000000000002</v>
      </c>
      <c r="N98" s="203">
        <v>2.02</v>
      </c>
      <c r="O98" s="203">
        <v>1.43</v>
      </c>
      <c r="P98" s="203">
        <v>1.07</v>
      </c>
      <c r="Q98" s="203">
        <v>0.59</v>
      </c>
      <c r="R98" s="203">
        <v>0.72</v>
      </c>
      <c r="S98" s="203">
        <v>0</v>
      </c>
      <c r="T98" s="203">
        <v>0</v>
      </c>
      <c r="U98" s="203">
        <v>1.94</v>
      </c>
      <c r="V98" s="203">
        <v>0.36</v>
      </c>
      <c r="W98" s="203">
        <v>0.77</v>
      </c>
      <c r="X98" s="203">
        <v>2.52</v>
      </c>
      <c r="Y98" s="203">
        <v>0</v>
      </c>
      <c r="Z98" s="203">
        <v>23</v>
      </c>
      <c r="AA98" s="203">
        <v>1.53</v>
      </c>
      <c r="AB98" s="203">
        <v>0</v>
      </c>
      <c r="AC98" s="203">
        <v>0</v>
      </c>
      <c r="AD98" s="203">
        <v>25.02</v>
      </c>
      <c r="AE98" s="203">
        <v>0</v>
      </c>
      <c r="AF98" s="203">
        <v>0</v>
      </c>
      <c r="AG98" s="203">
        <v>46.68</v>
      </c>
      <c r="AH98" s="203">
        <v>0</v>
      </c>
      <c r="AI98" s="203">
        <v>46.68</v>
      </c>
      <c r="AJ98" s="203">
        <v>0</v>
      </c>
      <c r="AK98" s="203">
        <v>15.61</v>
      </c>
      <c r="AL98" s="203">
        <v>0</v>
      </c>
      <c r="AM98" s="203">
        <v>0</v>
      </c>
      <c r="AN98" s="203">
        <v>0</v>
      </c>
      <c r="AO98" s="203">
        <v>211.67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0.4560225</v>
      </c>
      <c r="E99">
        <f t="shared" si="0"/>
        <v>0</v>
      </c>
      <c r="F99">
        <f t="shared" si="0"/>
        <v>0</v>
      </c>
      <c r="G99">
        <f t="shared" si="0"/>
        <v>0.74639999999999873</v>
      </c>
      <c r="H99">
        <f t="shared" si="0"/>
        <v>0</v>
      </c>
      <c r="I99">
        <f t="shared" si="0"/>
        <v>0</v>
      </c>
      <c r="J99">
        <f t="shared" si="0"/>
        <v>0.71040000000000036</v>
      </c>
      <c r="K99">
        <f t="shared" si="0"/>
        <v>4.9802925000000009</v>
      </c>
      <c r="L99">
        <f t="shared" si="0"/>
        <v>3.1777499999999959E-2</v>
      </c>
      <c r="M99">
        <f t="shared" si="0"/>
        <v>5.9192499999999988E-2</v>
      </c>
      <c r="N99">
        <f t="shared" si="0"/>
        <v>4.8480000000000058E-2</v>
      </c>
      <c r="O99">
        <f t="shared" si="0"/>
        <v>3.308500000000008E-2</v>
      </c>
      <c r="P99">
        <f t="shared" si="0"/>
        <v>2.5159999999999971E-2</v>
      </c>
      <c r="Q99">
        <f t="shared" si="0"/>
        <v>4.0717500000000025E-2</v>
      </c>
      <c r="R99">
        <f t="shared" si="0"/>
        <v>9.2665000000000164E-2</v>
      </c>
      <c r="S99">
        <f t="shared" si="0"/>
        <v>4.8949999999999966E-3</v>
      </c>
      <c r="T99">
        <f t="shared" si="0"/>
        <v>0</v>
      </c>
      <c r="U99">
        <f t="shared" si="0"/>
        <v>5.7030000000000081E-2</v>
      </c>
      <c r="V99">
        <f t="shared" si="0"/>
        <v>2.2282499999999924E-2</v>
      </c>
      <c r="W99">
        <f t="shared" si="0"/>
        <v>1.8510000000000013E-2</v>
      </c>
      <c r="X99">
        <f t="shared" si="0"/>
        <v>6.0797500000000101E-2</v>
      </c>
      <c r="Y99">
        <f t="shared" si="0"/>
        <v>0</v>
      </c>
      <c r="Z99">
        <f t="shared" si="0"/>
        <v>0.60809250000000037</v>
      </c>
      <c r="AA99">
        <f t="shared" si="0"/>
        <v>0.14414249999999967</v>
      </c>
      <c r="AB99">
        <f t="shared" si="0"/>
        <v>0</v>
      </c>
      <c r="AC99">
        <f t="shared" si="0"/>
        <v>0</v>
      </c>
      <c r="AD99">
        <f t="shared" si="0"/>
        <v>0.60019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0.28879750000000004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5.1268199999999888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45714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79</v>
      </c>
      <c r="C31" s="95">
        <f>'IDT-1 Calculation'!DG31</f>
        <v>-33.445999999999998</v>
      </c>
      <c r="D31" s="95">
        <f>'IDT-1 Calculation'!DH31</f>
        <v>0</v>
      </c>
      <c r="E31" s="95">
        <f>'IDT-1 Calculation'!DI31</f>
        <v>0</v>
      </c>
      <c r="F31" s="95">
        <f>'IDT-1 Calculation'!DJ31</f>
        <v>-45.554000000000002</v>
      </c>
      <c r="G31" s="100">
        <f t="shared" si="0"/>
        <v>0</v>
      </c>
    </row>
    <row r="32" spans="1:7">
      <c r="A32" s="99" t="s">
        <v>74</v>
      </c>
      <c r="B32" s="95">
        <f>'IDT-1 Calculation'!DF32</f>
        <v>159</v>
      </c>
      <c r="C32" s="95">
        <f>'IDT-1 Calculation'!DG32</f>
        <v>-67.314999999999998</v>
      </c>
      <c r="D32" s="95">
        <f>'IDT-1 Calculation'!DH32</f>
        <v>0</v>
      </c>
      <c r="E32" s="95">
        <f>'IDT-1 Calculation'!DI32</f>
        <v>0</v>
      </c>
      <c r="F32" s="95">
        <f>'IDT-1 Calculation'!DJ32</f>
        <v>-91.685000000000002</v>
      </c>
      <c r="G32" s="100">
        <f t="shared" si="0"/>
        <v>0</v>
      </c>
    </row>
    <row r="33" spans="1:7">
      <c r="A33" s="99" t="s">
        <v>75</v>
      </c>
      <c r="B33" s="95">
        <f>'IDT-1 Calculation'!DF33</f>
        <v>183.393</v>
      </c>
      <c r="C33" s="95">
        <f>'IDT-1 Calculation'!DG33</f>
        <v>-110</v>
      </c>
      <c r="D33" s="95">
        <f>'IDT-1 Calculation'!DH33</f>
        <v>0</v>
      </c>
      <c r="E33" s="95">
        <f>'IDT-1 Calculation'!DI33</f>
        <v>0</v>
      </c>
      <c r="F33" s="95">
        <f>'IDT-1 Calculation'!DJ33</f>
        <v>-73.393000000000001</v>
      </c>
      <c r="G33" s="100">
        <f t="shared" si="0"/>
        <v>0</v>
      </c>
    </row>
    <row r="34" spans="1:7">
      <c r="A34" s="99" t="s">
        <v>76</v>
      </c>
      <c r="B34" s="95">
        <f>'IDT-1 Calculation'!DF34</f>
        <v>156.74799999999999</v>
      </c>
      <c r="C34" s="95">
        <f>'IDT-1 Calculation'!DG34</f>
        <v>-105</v>
      </c>
      <c r="D34" s="95">
        <f>'IDT-1 Calculation'!DH34</f>
        <v>0</v>
      </c>
      <c r="E34" s="95">
        <f>'IDT-1 Calculation'!DI34</f>
        <v>0</v>
      </c>
      <c r="F34" s="95">
        <f>'IDT-1 Calculation'!DJ34</f>
        <v>-51.747999999999998</v>
      </c>
      <c r="G34" s="100">
        <f t="shared" si="0"/>
        <v>0</v>
      </c>
    </row>
    <row r="35" spans="1:7">
      <c r="A35" s="99" t="s">
        <v>77</v>
      </c>
      <c r="B35" s="95">
        <f>'IDT-1 Calculation'!DF35</f>
        <v>163.46</v>
      </c>
      <c r="C35" s="95">
        <f>'IDT-1 Calculation'!DG35</f>
        <v>-120</v>
      </c>
      <c r="D35" s="95">
        <f>'IDT-1 Calculation'!DH35</f>
        <v>0</v>
      </c>
      <c r="E35" s="95">
        <f>'IDT-1 Calculation'!DI35</f>
        <v>0</v>
      </c>
      <c r="F35" s="95">
        <f>'IDT-1 Calculation'!DJ35</f>
        <v>-43.46</v>
      </c>
      <c r="G35" s="100">
        <f t="shared" si="0"/>
        <v>0</v>
      </c>
    </row>
    <row r="36" spans="1:7">
      <c r="A36" s="99" t="s">
        <v>78</v>
      </c>
      <c r="B36" s="95">
        <f>'IDT-1 Calculation'!DF36</f>
        <v>110.422</v>
      </c>
      <c r="C36" s="95">
        <f>'IDT-1 Calculation'!DG36</f>
        <v>-105</v>
      </c>
      <c r="D36" s="95">
        <f>'IDT-1 Calculation'!DH36</f>
        <v>0</v>
      </c>
      <c r="E36" s="95">
        <f>'IDT-1 Calculation'!DI36</f>
        <v>0</v>
      </c>
      <c r="F36" s="95">
        <f>'IDT-1 Calculation'!DJ36</f>
        <v>-5.4219999999999997</v>
      </c>
      <c r="G36" s="100">
        <f t="shared" si="0"/>
        <v>0</v>
      </c>
    </row>
    <row r="37" spans="1:7">
      <c r="A37" s="99" t="s">
        <v>79</v>
      </c>
      <c r="B37" s="95">
        <f>'IDT-1 Calculation'!DF37</f>
        <v>111.43899999999999</v>
      </c>
      <c r="C37" s="95">
        <f>'IDT-1 Calculation'!DG37</f>
        <v>-105</v>
      </c>
      <c r="D37" s="95">
        <f>'IDT-1 Calculation'!DH37</f>
        <v>0</v>
      </c>
      <c r="E37" s="95">
        <f>'IDT-1 Calculation'!DI37</f>
        <v>0</v>
      </c>
      <c r="F37" s="95">
        <f>'IDT-1 Calculation'!DJ37</f>
        <v>-6.4390000000000001</v>
      </c>
      <c r="G37" s="100">
        <f t="shared" si="0"/>
        <v>-7.1054273576010019E-15</v>
      </c>
    </row>
    <row r="38" spans="1:7">
      <c r="A38" s="99" t="s">
        <v>80</v>
      </c>
      <c r="B38" s="95">
        <f>'IDT-1 Calculation'!DF38</f>
        <v>154.76300000000001</v>
      </c>
      <c r="C38" s="95">
        <f>'IDT-1 Calculation'!DG38</f>
        <v>-115</v>
      </c>
      <c r="D38" s="95">
        <f>'IDT-1 Calculation'!DH38</f>
        <v>0</v>
      </c>
      <c r="E38" s="95">
        <f>'IDT-1 Calculation'!DI38</f>
        <v>0</v>
      </c>
      <c r="F38" s="95">
        <f>'IDT-1 Calculation'!DJ38</f>
        <v>-39.762999999999998</v>
      </c>
      <c r="G38" s="100">
        <f t="shared" si="0"/>
        <v>0</v>
      </c>
    </row>
    <row r="39" spans="1:7">
      <c r="A39" s="99" t="s">
        <v>81</v>
      </c>
      <c r="B39" s="95">
        <f>'IDT-1 Calculation'!DF39</f>
        <v>105</v>
      </c>
      <c r="C39" s="95">
        <f>'IDT-1 Calculation'!DG39</f>
        <v>-65.260999999999996</v>
      </c>
      <c r="D39" s="95">
        <f>'IDT-1 Calculation'!DH39</f>
        <v>0</v>
      </c>
      <c r="E39" s="95">
        <f>'IDT-1 Calculation'!DI39</f>
        <v>0</v>
      </c>
      <c r="F39" s="95">
        <f>'IDT-1 Calculation'!DJ39</f>
        <v>-39.738999999999997</v>
      </c>
      <c r="G39" s="100">
        <f t="shared" si="0"/>
        <v>0</v>
      </c>
    </row>
    <row r="40" spans="1:7">
      <c r="A40" s="99" t="s">
        <v>82</v>
      </c>
      <c r="B40" s="95">
        <f>'IDT-1 Calculation'!DF40</f>
        <v>90</v>
      </c>
      <c r="C40" s="95">
        <f>'IDT-1 Calculation'!DG40</f>
        <v>-85.98</v>
      </c>
      <c r="D40" s="95">
        <f>'IDT-1 Calculation'!DH40</f>
        <v>0</v>
      </c>
      <c r="E40" s="95">
        <f>'IDT-1 Calculation'!DI40</f>
        <v>0</v>
      </c>
      <c r="F40" s="95">
        <f>'IDT-1 Calculation'!DJ40</f>
        <v>-4.0199999999999996</v>
      </c>
      <c r="G40" s="100">
        <f t="shared" si="0"/>
        <v>0</v>
      </c>
    </row>
    <row r="41" spans="1:7">
      <c r="A41" s="99" t="s">
        <v>83</v>
      </c>
      <c r="B41" s="95">
        <f>'IDT-1 Calculation'!DF41</f>
        <v>50</v>
      </c>
      <c r="C41" s="95">
        <f>'IDT-1 Calculation'!DG41</f>
        <v>-50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33</v>
      </c>
      <c r="C42" s="95">
        <f>'IDT-1 Calculation'!DG42</f>
        <v>-33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-127</v>
      </c>
      <c r="D43" s="95">
        <f>'IDT-1 Calculation'!DH43</f>
        <v>0</v>
      </c>
      <c r="E43" s="95">
        <f>'IDT-1 Calculation'!DI43</f>
        <v>0</v>
      </c>
      <c r="F43" s="95">
        <f>'IDT-1 Calculation'!DJ43</f>
        <v>127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-137</v>
      </c>
      <c r="D44" s="95">
        <f>'IDT-1 Calculation'!DH44</f>
        <v>0</v>
      </c>
      <c r="E44" s="95">
        <f>'IDT-1 Calculation'!DI44</f>
        <v>0</v>
      </c>
      <c r="F44" s="95">
        <f>'IDT-1 Calculation'!DJ44</f>
        <v>137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-121.944</v>
      </c>
      <c r="D45" s="95">
        <f>'IDT-1 Calculation'!DH45</f>
        <v>0</v>
      </c>
      <c r="E45" s="95">
        <f>'IDT-1 Calculation'!DI45</f>
        <v>0</v>
      </c>
      <c r="F45" s="95">
        <f>'IDT-1 Calculation'!DJ45</f>
        <v>121.944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-100.583</v>
      </c>
      <c r="D46" s="95">
        <f>'IDT-1 Calculation'!DH46</f>
        <v>0</v>
      </c>
      <c r="E46" s="95">
        <f>'IDT-1 Calculation'!DI46</f>
        <v>0</v>
      </c>
      <c r="F46" s="95">
        <f>'IDT-1 Calculation'!DJ46</f>
        <v>100.583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-63.957999999999998</v>
      </c>
      <c r="D47" s="95">
        <f>'IDT-1 Calculation'!DH47</f>
        <v>0</v>
      </c>
      <c r="E47" s="95">
        <f>'IDT-1 Calculation'!DI47</f>
        <v>0</v>
      </c>
      <c r="F47" s="95">
        <f>'IDT-1 Calculation'!DJ47</f>
        <v>63.957999999999998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-33.357999999999997</v>
      </c>
      <c r="D48" s="95">
        <f>'IDT-1 Calculation'!DH48</f>
        <v>0</v>
      </c>
      <c r="E48" s="95">
        <f>'IDT-1 Calculation'!DI48</f>
        <v>0</v>
      </c>
      <c r="F48" s="95">
        <f>'IDT-1 Calculation'!DJ48</f>
        <v>33.357999999999997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-11.978</v>
      </c>
      <c r="D49" s="95">
        <f>'IDT-1 Calculation'!DH49</f>
        <v>0</v>
      </c>
      <c r="E49" s="95">
        <f>'IDT-1 Calculation'!DI49</f>
        <v>0</v>
      </c>
      <c r="F49" s="95">
        <f>'IDT-1 Calculation'!DJ49</f>
        <v>11.978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17</v>
      </c>
      <c r="C75" s="95">
        <f>'IDT-1 Calculation'!DG75</f>
        <v>-7.1970000000000001</v>
      </c>
      <c r="D75" s="95">
        <f>'IDT-1 Calculation'!DH75</f>
        <v>0</v>
      </c>
      <c r="E75" s="95">
        <f>'IDT-1 Calculation'!DI75</f>
        <v>0</v>
      </c>
      <c r="F75" s="95">
        <f>'IDT-1 Calculation'!DJ75</f>
        <v>-9.8030000000000008</v>
      </c>
      <c r="G75" s="100">
        <f t="shared" si="1"/>
        <v>0</v>
      </c>
    </row>
    <row r="76" spans="1:7">
      <c r="A76" s="99" t="s">
        <v>118</v>
      </c>
      <c r="B76" s="95">
        <f>'IDT-1 Calculation'!DF76</f>
        <v>58</v>
      </c>
      <c r="C76" s="95">
        <f>'IDT-1 Calculation'!DG76</f>
        <v>-5</v>
      </c>
      <c r="D76" s="95">
        <f>'IDT-1 Calculation'!DH76</f>
        <v>0</v>
      </c>
      <c r="E76" s="95">
        <f>'IDT-1 Calculation'!DI76</f>
        <v>0</v>
      </c>
      <c r="F76" s="95">
        <f>'IDT-1 Calculation'!DJ76</f>
        <v>-53</v>
      </c>
      <c r="G76" s="100">
        <f t="shared" si="1"/>
        <v>0</v>
      </c>
    </row>
    <row r="77" spans="1:7">
      <c r="A77" s="99" t="s">
        <v>119</v>
      </c>
      <c r="B77" s="95">
        <f>'IDT-1 Calculation'!DF77</f>
        <v>79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-79</v>
      </c>
      <c r="G77" s="100">
        <f t="shared" si="1"/>
        <v>0</v>
      </c>
    </row>
    <row r="78" spans="1:7">
      <c r="A78" s="99" t="s">
        <v>120</v>
      </c>
      <c r="B78" s="95">
        <f>'IDT-1 Calculation'!DF78</f>
        <v>89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-89</v>
      </c>
      <c r="G78" s="100">
        <f t="shared" si="1"/>
        <v>0</v>
      </c>
    </row>
    <row r="79" spans="1:7">
      <c r="A79" s="99" t="s">
        <v>121</v>
      </c>
      <c r="B79" s="95">
        <f>'IDT-1 Calculation'!DF79</f>
        <v>100.21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-100.21</v>
      </c>
      <c r="G79" s="100">
        <f t="shared" si="1"/>
        <v>0</v>
      </c>
    </row>
    <row r="80" spans="1:7">
      <c r="A80" s="99" t="s">
        <v>122</v>
      </c>
      <c r="B80" s="95">
        <f>'IDT-1 Calculation'!DF80</f>
        <v>100.29900000000001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-100.29900000000001</v>
      </c>
      <c r="G80" s="100">
        <f t="shared" si="1"/>
        <v>0</v>
      </c>
    </row>
    <row r="81" spans="1:7">
      <c r="A81" s="99" t="s">
        <v>123</v>
      </c>
      <c r="B81" s="95">
        <f>'IDT-1 Calculation'!DF81</f>
        <v>123.63500000000001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-123.63500000000001</v>
      </c>
      <c r="G81" s="100">
        <f t="shared" si="1"/>
        <v>0</v>
      </c>
    </row>
    <row r="82" spans="1:7">
      <c r="A82" s="99" t="s">
        <v>124</v>
      </c>
      <c r="B82" s="95">
        <f>'IDT-1 Calculation'!DF82</f>
        <v>133.94499999999999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-133.94499999999999</v>
      </c>
      <c r="G82" s="100">
        <f t="shared" si="1"/>
        <v>0</v>
      </c>
    </row>
    <row r="83" spans="1:7">
      <c r="A83" s="99" t="s">
        <v>125</v>
      </c>
      <c r="B83" s="95">
        <f>'IDT-1 Calculation'!DF83</f>
        <v>117</v>
      </c>
      <c r="C83" s="95">
        <f>'IDT-1 Calculation'!DG83</f>
        <v>-15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-102</v>
      </c>
      <c r="G83" s="100">
        <f t="shared" si="1"/>
        <v>0</v>
      </c>
    </row>
    <row r="84" spans="1:7">
      <c r="A84" s="99" t="s">
        <v>126</v>
      </c>
      <c r="B84" s="95">
        <f>'IDT-1 Calculation'!DF84</f>
        <v>93</v>
      </c>
      <c r="C84" s="95">
        <f>'IDT-1 Calculation'!DG84</f>
        <v>-30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-63</v>
      </c>
      <c r="G84" s="100">
        <f t="shared" si="1"/>
        <v>0</v>
      </c>
    </row>
    <row r="85" spans="1:7">
      <c r="A85" s="99" t="s">
        <v>127</v>
      </c>
      <c r="B85" s="95">
        <f>'IDT-1 Calculation'!DF85</f>
        <v>99</v>
      </c>
      <c r="C85" s="95">
        <f>'IDT-1 Calculation'!DG85</f>
        <v>-35</v>
      </c>
      <c r="D85" s="95">
        <f>'IDT-1 Calculation'!DH85</f>
        <v>0</v>
      </c>
      <c r="E85" s="95">
        <f>'IDT-1 Calculation'!DI85</f>
        <v>0</v>
      </c>
      <c r="F85" s="95">
        <f>'IDT-1 Calculation'!DJ85</f>
        <v>-64</v>
      </c>
      <c r="G85" s="100">
        <f t="shared" si="1"/>
        <v>0</v>
      </c>
    </row>
    <row r="86" spans="1:7">
      <c r="A86" s="99" t="s">
        <v>128</v>
      </c>
      <c r="B86" s="95">
        <f>'IDT-1 Calculation'!DF86</f>
        <v>89</v>
      </c>
      <c r="C86" s="95">
        <f>'IDT-1 Calculation'!DG86</f>
        <v>-37.679000000000002</v>
      </c>
      <c r="D86" s="95">
        <f>'IDT-1 Calculation'!DH86</f>
        <v>0</v>
      </c>
      <c r="E86" s="95">
        <f>'IDT-1 Calculation'!DI86</f>
        <v>0</v>
      </c>
      <c r="F86" s="95">
        <f>'IDT-1 Calculation'!DJ86</f>
        <v>-51.320999999999998</v>
      </c>
      <c r="G86" s="100">
        <f t="shared" si="1"/>
        <v>0</v>
      </c>
    </row>
    <row r="87" spans="1:7">
      <c r="A87" s="99" t="s">
        <v>129</v>
      </c>
      <c r="B87" s="95">
        <f>'IDT-1 Calculation'!DF87</f>
        <v>54</v>
      </c>
      <c r="C87" s="95">
        <f>'IDT-1 Calculation'!DG87</f>
        <v>-22.861999999999998</v>
      </c>
      <c r="D87" s="95">
        <f>'IDT-1 Calculation'!DH87</f>
        <v>0</v>
      </c>
      <c r="E87" s="95">
        <f>'IDT-1 Calculation'!DI87</f>
        <v>0</v>
      </c>
      <c r="F87" s="95">
        <f>'IDT-1 Calculation'!DJ87</f>
        <v>-31.138000000000002</v>
      </c>
      <c r="G87" s="100">
        <f t="shared" si="1"/>
        <v>0</v>
      </c>
    </row>
    <row r="88" spans="1:7">
      <c r="A88" s="99" t="s">
        <v>130</v>
      </c>
      <c r="B88" s="95">
        <f>'IDT-1 Calculation'!DF88</f>
        <v>29</v>
      </c>
      <c r="C88" s="95">
        <f>'IDT-1 Calculation'!DG88</f>
        <v>-12.278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-16.722000000000001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0.64457850000000005</v>
      </c>
      <c r="C99" s="111">
        <f>SUM(C3:C98)/4000</f>
        <v>-0.43895975000000004</v>
      </c>
      <c r="D99" s="111">
        <f>SUM(D3:D98)/4000</f>
        <v>0</v>
      </c>
      <c r="E99" s="111">
        <f>SUM(E3:E98)/4000</f>
        <v>0</v>
      </c>
      <c r="F99" s="111">
        <f>SUM(F3:F98)/4000</f>
        <v>-0.20561874999999999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11.17</v>
      </c>
      <c r="E3" s="203">
        <v>0</v>
      </c>
      <c r="F3" s="203">
        <v>0</v>
      </c>
      <c r="G3" s="203">
        <v>17.989999999999998</v>
      </c>
      <c r="H3" s="203">
        <v>0</v>
      </c>
      <c r="I3" s="203">
        <v>0</v>
      </c>
      <c r="J3" s="203">
        <v>22.97</v>
      </c>
      <c r="K3" s="203">
        <v>76.680000000000007</v>
      </c>
      <c r="L3" s="203">
        <v>22.26</v>
      </c>
      <c r="M3" s="203">
        <v>0</v>
      </c>
      <c r="N3" s="203">
        <v>1.18</v>
      </c>
      <c r="O3" s="203">
        <v>0.56999999999999995</v>
      </c>
      <c r="P3" s="203">
        <v>2.68</v>
      </c>
      <c r="Q3" s="203">
        <v>1.65</v>
      </c>
      <c r="R3" s="203">
        <v>4.91</v>
      </c>
      <c r="S3" s="203">
        <v>0</v>
      </c>
      <c r="T3" s="203">
        <v>0</v>
      </c>
      <c r="U3" s="203">
        <v>12.81</v>
      </c>
      <c r="V3" s="203">
        <v>0.2</v>
      </c>
      <c r="W3" s="203">
        <v>0.45</v>
      </c>
      <c r="X3" s="203">
        <v>1.46</v>
      </c>
      <c r="Y3" s="203">
        <v>0</v>
      </c>
      <c r="Z3" s="203">
        <v>37.03</v>
      </c>
      <c r="AA3" s="203">
        <v>0.89</v>
      </c>
      <c r="AB3" s="203">
        <v>0</v>
      </c>
      <c r="AC3" s="203">
        <v>0</v>
      </c>
      <c r="AD3" s="203">
        <v>13.7</v>
      </c>
      <c r="AE3" s="203">
        <v>0</v>
      </c>
      <c r="AF3" s="203">
        <v>0</v>
      </c>
      <c r="AG3" s="203">
        <v>26.52</v>
      </c>
      <c r="AH3" s="203">
        <v>0</v>
      </c>
      <c r="AI3" s="203">
        <v>26.52</v>
      </c>
      <c r="AJ3" s="203">
        <v>0</v>
      </c>
      <c r="AK3" s="203">
        <v>9.23</v>
      </c>
      <c r="AL3" s="203">
        <v>0</v>
      </c>
      <c r="AM3" s="203">
        <v>0</v>
      </c>
      <c r="AN3" s="203">
        <v>0</v>
      </c>
      <c r="AO3" s="203">
        <v>126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11.17</v>
      </c>
      <c r="E4" s="203">
        <v>0</v>
      </c>
      <c r="F4" s="203">
        <v>0</v>
      </c>
      <c r="G4" s="203">
        <v>17.989999999999998</v>
      </c>
      <c r="H4" s="203">
        <v>0</v>
      </c>
      <c r="I4" s="203">
        <v>0</v>
      </c>
      <c r="J4" s="203">
        <v>22.97</v>
      </c>
      <c r="K4" s="203">
        <v>76.680000000000007</v>
      </c>
      <c r="L4" s="203">
        <v>22.26</v>
      </c>
      <c r="M4" s="203">
        <v>0</v>
      </c>
      <c r="N4" s="203">
        <v>1.18</v>
      </c>
      <c r="O4" s="203">
        <v>0.56999999999999995</v>
      </c>
      <c r="P4" s="203">
        <v>2.68</v>
      </c>
      <c r="Q4" s="203">
        <v>1.65</v>
      </c>
      <c r="R4" s="203">
        <v>4.91</v>
      </c>
      <c r="S4" s="203">
        <v>0</v>
      </c>
      <c r="T4" s="203">
        <v>0</v>
      </c>
      <c r="U4" s="203">
        <v>12.81</v>
      </c>
      <c r="V4" s="203">
        <v>0.2</v>
      </c>
      <c r="W4" s="203">
        <v>0.45</v>
      </c>
      <c r="X4" s="203">
        <v>1.46</v>
      </c>
      <c r="Y4" s="203">
        <v>0</v>
      </c>
      <c r="Z4" s="203">
        <v>37.03</v>
      </c>
      <c r="AA4" s="203">
        <v>0.89</v>
      </c>
      <c r="AB4" s="203">
        <v>0</v>
      </c>
      <c r="AC4" s="203">
        <v>0</v>
      </c>
      <c r="AD4" s="203">
        <v>13.7</v>
      </c>
      <c r="AE4" s="203">
        <v>0</v>
      </c>
      <c r="AF4" s="203">
        <v>0</v>
      </c>
      <c r="AG4" s="203">
        <v>26.52</v>
      </c>
      <c r="AH4" s="203">
        <v>0</v>
      </c>
      <c r="AI4" s="203">
        <v>26.52</v>
      </c>
      <c r="AJ4" s="203">
        <v>0</v>
      </c>
      <c r="AK4" s="203">
        <v>9.23</v>
      </c>
      <c r="AL4" s="203">
        <v>0</v>
      </c>
      <c r="AM4" s="203">
        <v>0</v>
      </c>
      <c r="AN4" s="203">
        <v>0</v>
      </c>
      <c r="AO4" s="203">
        <v>126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11.23</v>
      </c>
      <c r="E5" s="203">
        <v>0</v>
      </c>
      <c r="F5" s="203">
        <v>0</v>
      </c>
      <c r="G5" s="203">
        <v>17.989999999999998</v>
      </c>
      <c r="H5" s="203">
        <v>0</v>
      </c>
      <c r="I5" s="203">
        <v>0</v>
      </c>
      <c r="J5" s="203">
        <v>22.97</v>
      </c>
      <c r="K5" s="203">
        <v>76.680000000000007</v>
      </c>
      <c r="L5" s="203">
        <v>22.26</v>
      </c>
      <c r="M5" s="203">
        <v>0</v>
      </c>
      <c r="N5" s="203">
        <v>1.18</v>
      </c>
      <c r="O5" s="203">
        <v>0.56999999999999995</v>
      </c>
      <c r="P5" s="203">
        <v>2.68</v>
      </c>
      <c r="Q5" s="203">
        <v>1.65</v>
      </c>
      <c r="R5" s="203">
        <v>4.91</v>
      </c>
      <c r="S5" s="203">
        <v>0</v>
      </c>
      <c r="T5" s="203">
        <v>0</v>
      </c>
      <c r="U5" s="203">
        <v>12.81</v>
      </c>
      <c r="V5" s="203">
        <v>0.2</v>
      </c>
      <c r="W5" s="203">
        <v>0.45</v>
      </c>
      <c r="X5" s="203">
        <v>1.46</v>
      </c>
      <c r="Y5" s="203">
        <v>0</v>
      </c>
      <c r="Z5" s="203">
        <v>37.04</v>
      </c>
      <c r="AA5" s="203">
        <v>0.89</v>
      </c>
      <c r="AB5" s="203">
        <v>0</v>
      </c>
      <c r="AC5" s="203">
        <v>0</v>
      </c>
      <c r="AD5" s="203">
        <v>13.7</v>
      </c>
      <c r="AE5" s="203">
        <v>0</v>
      </c>
      <c r="AF5" s="203">
        <v>0</v>
      </c>
      <c r="AG5" s="203">
        <v>26.52</v>
      </c>
      <c r="AH5" s="203">
        <v>0</v>
      </c>
      <c r="AI5" s="203">
        <v>26.52</v>
      </c>
      <c r="AJ5" s="203">
        <v>0</v>
      </c>
      <c r="AK5" s="203">
        <v>9.23</v>
      </c>
      <c r="AL5" s="203">
        <v>0</v>
      </c>
      <c r="AM5" s="203">
        <v>0</v>
      </c>
      <c r="AN5" s="203">
        <v>0</v>
      </c>
      <c r="AO5" s="203">
        <v>126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11.23</v>
      </c>
      <c r="E6" s="203">
        <v>0</v>
      </c>
      <c r="F6" s="203">
        <v>0</v>
      </c>
      <c r="G6" s="203">
        <v>17.989999999999998</v>
      </c>
      <c r="H6" s="203">
        <v>0</v>
      </c>
      <c r="I6" s="203">
        <v>0</v>
      </c>
      <c r="J6" s="203">
        <v>22.97</v>
      </c>
      <c r="K6" s="203">
        <v>76.680000000000007</v>
      </c>
      <c r="L6" s="203">
        <v>22.26</v>
      </c>
      <c r="M6" s="203">
        <v>0</v>
      </c>
      <c r="N6" s="203">
        <v>1.18</v>
      </c>
      <c r="O6" s="203">
        <v>0.56999999999999995</v>
      </c>
      <c r="P6" s="203">
        <v>2.68</v>
      </c>
      <c r="Q6" s="203">
        <v>1.65</v>
      </c>
      <c r="R6" s="203">
        <v>4.91</v>
      </c>
      <c r="S6" s="203">
        <v>0</v>
      </c>
      <c r="T6" s="203">
        <v>0</v>
      </c>
      <c r="U6" s="203">
        <v>12.81</v>
      </c>
      <c r="V6" s="203">
        <v>0.2</v>
      </c>
      <c r="W6" s="203">
        <v>0.45</v>
      </c>
      <c r="X6" s="203">
        <v>1.46</v>
      </c>
      <c r="Y6" s="203">
        <v>0</v>
      </c>
      <c r="Z6" s="203">
        <v>37.04</v>
      </c>
      <c r="AA6" s="203">
        <v>0.89</v>
      </c>
      <c r="AB6" s="203">
        <v>0</v>
      </c>
      <c r="AC6" s="203">
        <v>0</v>
      </c>
      <c r="AD6" s="203">
        <v>13.7</v>
      </c>
      <c r="AE6" s="203">
        <v>0</v>
      </c>
      <c r="AF6" s="203">
        <v>0</v>
      </c>
      <c r="AG6" s="203">
        <v>26.52</v>
      </c>
      <c r="AH6" s="203">
        <v>0</v>
      </c>
      <c r="AI6" s="203">
        <v>26.52</v>
      </c>
      <c r="AJ6" s="203">
        <v>0</v>
      </c>
      <c r="AK6" s="203">
        <v>9.23</v>
      </c>
      <c r="AL6" s="203">
        <v>0</v>
      </c>
      <c r="AM6" s="203">
        <v>0</v>
      </c>
      <c r="AN6" s="203">
        <v>0</v>
      </c>
      <c r="AO6" s="203">
        <v>126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11.23</v>
      </c>
      <c r="E7" s="203">
        <v>0</v>
      </c>
      <c r="F7" s="203">
        <v>0</v>
      </c>
      <c r="G7" s="203">
        <v>17.989999999999998</v>
      </c>
      <c r="H7" s="203">
        <v>0</v>
      </c>
      <c r="I7" s="203">
        <v>0</v>
      </c>
      <c r="J7" s="203">
        <v>22.97</v>
      </c>
      <c r="K7" s="203">
        <v>76.680000000000007</v>
      </c>
      <c r="L7" s="203">
        <v>22.26</v>
      </c>
      <c r="M7" s="203">
        <v>0</v>
      </c>
      <c r="N7" s="203">
        <v>1.18</v>
      </c>
      <c r="O7" s="203">
        <v>0.56999999999999995</v>
      </c>
      <c r="P7" s="203">
        <v>2.68</v>
      </c>
      <c r="Q7" s="203">
        <v>1.65</v>
      </c>
      <c r="R7" s="203">
        <v>4.91</v>
      </c>
      <c r="S7" s="203">
        <v>0</v>
      </c>
      <c r="T7" s="203">
        <v>0</v>
      </c>
      <c r="U7" s="203">
        <v>12.81</v>
      </c>
      <c r="V7" s="203">
        <v>0.21</v>
      </c>
      <c r="W7" s="203">
        <v>0.45</v>
      </c>
      <c r="X7" s="203">
        <v>1.46</v>
      </c>
      <c r="Y7" s="203">
        <v>0</v>
      </c>
      <c r="Z7" s="203">
        <v>37.04</v>
      </c>
      <c r="AA7" s="203">
        <v>0.89</v>
      </c>
      <c r="AB7" s="203">
        <v>0</v>
      </c>
      <c r="AC7" s="203">
        <v>0</v>
      </c>
      <c r="AD7" s="203">
        <v>13.7</v>
      </c>
      <c r="AE7" s="203">
        <v>0</v>
      </c>
      <c r="AF7" s="203">
        <v>0</v>
      </c>
      <c r="AG7" s="203">
        <v>26.52</v>
      </c>
      <c r="AH7" s="203">
        <v>0</v>
      </c>
      <c r="AI7" s="203">
        <v>26.52</v>
      </c>
      <c r="AJ7" s="203">
        <v>0</v>
      </c>
      <c r="AK7" s="203">
        <v>9.23</v>
      </c>
      <c r="AL7" s="203">
        <v>0</v>
      </c>
      <c r="AM7" s="203">
        <v>0</v>
      </c>
      <c r="AN7" s="203">
        <v>0</v>
      </c>
      <c r="AO7" s="203">
        <v>126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11.23</v>
      </c>
      <c r="E8" s="203">
        <v>0</v>
      </c>
      <c r="F8" s="203">
        <v>0</v>
      </c>
      <c r="G8" s="203">
        <v>17.989999999999998</v>
      </c>
      <c r="H8" s="203">
        <v>0</v>
      </c>
      <c r="I8" s="203">
        <v>0</v>
      </c>
      <c r="J8" s="203">
        <v>22.97</v>
      </c>
      <c r="K8" s="203">
        <v>76.680000000000007</v>
      </c>
      <c r="L8" s="203">
        <v>22.26</v>
      </c>
      <c r="M8" s="203">
        <v>0</v>
      </c>
      <c r="N8" s="203">
        <v>1.18</v>
      </c>
      <c r="O8" s="203">
        <v>0.56999999999999995</v>
      </c>
      <c r="P8" s="203">
        <v>2.68</v>
      </c>
      <c r="Q8" s="203">
        <v>1.65</v>
      </c>
      <c r="R8" s="203">
        <v>4.91</v>
      </c>
      <c r="S8" s="203">
        <v>0</v>
      </c>
      <c r="T8" s="203">
        <v>0</v>
      </c>
      <c r="U8" s="203">
        <v>12.81</v>
      </c>
      <c r="V8" s="203">
        <v>0.21</v>
      </c>
      <c r="W8" s="203">
        <v>0.45</v>
      </c>
      <c r="X8" s="203">
        <v>1.46</v>
      </c>
      <c r="Y8" s="203">
        <v>0</v>
      </c>
      <c r="Z8" s="203">
        <v>37.04</v>
      </c>
      <c r="AA8" s="203">
        <v>0.89</v>
      </c>
      <c r="AB8" s="203">
        <v>0</v>
      </c>
      <c r="AC8" s="203">
        <v>0</v>
      </c>
      <c r="AD8" s="203">
        <v>13.7</v>
      </c>
      <c r="AE8" s="203">
        <v>0</v>
      </c>
      <c r="AF8" s="203">
        <v>0</v>
      </c>
      <c r="AG8" s="203">
        <v>26.52</v>
      </c>
      <c r="AH8" s="203">
        <v>0</v>
      </c>
      <c r="AI8" s="203">
        <v>26.52</v>
      </c>
      <c r="AJ8" s="203">
        <v>0</v>
      </c>
      <c r="AK8" s="203">
        <v>9.23</v>
      </c>
      <c r="AL8" s="203">
        <v>0</v>
      </c>
      <c r="AM8" s="203">
        <v>0</v>
      </c>
      <c r="AN8" s="203">
        <v>0</v>
      </c>
      <c r="AO8" s="203">
        <v>126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11.23</v>
      </c>
      <c r="E9" s="203">
        <v>0</v>
      </c>
      <c r="F9" s="203">
        <v>0</v>
      </c>
      <c r="G9" s="203">
        <v>17.989999999999998</v>
      </c>
      <c r="H9" s="203">
        <v>0</v>
      </c>
      <c r="I9" s="203">
        <v>0</v>
      </c>
      <c r="J9" s="203">
        <v>22.97</v>
      </c>
      <c r="K9" s="203">
        <v>76.680000000000007</v>
      </c>
      <c r="L9" s="203">
        <v>22.26</v>
      </c>
      <c r="M9" s="203">
        <v>0</v>
      </c>
      <c r="N9" s="203">
        <v>1.18</v>
      </c>
      <c r="O9" s="203">
        <v>4.33</v>
      </c>
      <c r="P9" s="203">
        <v>2.68</v>
      </c>
      <c r="Q9" s="203">
        <v>1.73</v>
      </c>
      <c r="R9" s="203">
        <v>5.26</v>
      </c>
      <c r="S9" s="203">
        <v>0</v>
      </c>
      <c r="T9" s="203">
        <v>0</v>
      </c>
      <c r="U9" s="203">
        <v>12.81</v>
      </c>
      <c r="V9" s="203">
        <v>0.21</v>
      </c>
      <c r="W9" s="203">
        <v>0.45</v>
      </c>
      <c r="X9" s="203">
        <v>1.46</v>
      </c>
      <c r="Y9" s="203">
        <v>0</v>
      </c>
      <c r="Z9" s="203">
        <v>37.04</v>
      </c>
      <c r="AA9" s="203">
        <v>0.89</v>
      </c>
      <c r="AB9" s="203">
        <v>0</v>
      </c>
      <c r="AC9" s="203">
        <v>0</v>
      </c>
      <c r="AD9" s="203">
        <v>13.7</v>
      </c>
      <c r="AE9" s="203">
        <v>0</v>
      </c>
      <c r="AF9" s="203">
        <v>0</v>
      </c>
      <c r="AG9" s="203">
        <v>26.52</v>
      </c>
      <c r="AH9" s="203">
        <v>0</v>
      </c>
      <c r="AI9" s="203">
        <v>26.52</v>
      </c>
      <c r="AJ9" s="203">
        <v>0</v>
      </c>
      <c r="AK9" s="203">
        <v>9.23</v>
      </c>
      <c r="AL9" s="203">
        <v>0</v>
      </c>
      <c r="AM9" s="203">
        <v>0</v>
      </c>
      <c r="AN9" s="203">
        <v>0</v>
      </c>
      <c r="AO9" s="203">
        <v>126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11.23</v>
      </c>
      <c r="E10" s="203">
        <v>0</v>
      </c>
      <c r="F10" s="203">
        <v>0</v>
      </c>
      <c r="G10" s="203">
        <v>17.989999999999998</v>
      </c>
      <c r="H10" s="203">
        <v>0</v>
      </c>
      <c r="I10" s="203">
        <v>0</v>
      </c>
      <c r="J10" s="203">
        <v>22.97</v>
      </c>
      <c r="K10" s="203">
        <v>76.680000000000007</v>
      </c>
      <c r="L10" s="203">
        <v>22.26</v>
      </c>
      <c r="M10" s="203">
        <v>0</v>
      </c>
      <c r="N10" s="203">
        <v>1.18</v>
      </c>
      <c r="O10" s="203">
        <v>5.83</v>
      </c>
      <c r="P10" s="203">
        <v>2.68</v>
      </c>
      <c r="Q10" s="203">
        <v>1.73</v>
      </c>
      <c r="R10" s="203">
        <v>5.26</v>
      </c>
      <c r="S10" s="203">
        <v>0</v>
      </c>
      <c r="T10" s="203">
        <v>0</v>
      </c>
      <c r="U10" s="203">
        <v>12.81</v>
      </c>
      <c r="V10" s="203">
        <v>0.21</v>
      </c>
      <c r="W10" s="203">
        <v>0.45</v>
      </c>
      <c r="X10" s="203">
        <v>1.46</v>
      </c>
      <c r="Y10" s="203">
        <v>0</v>
      </c>
      <c r="Z10" s="203">
        <v>37.04</v>
      </c>
      <c r="AA10" s="203">
        <v>0.89</v>
      </c>
      <c r="AB10" s="203">
        <v>0</v>
      </c>
      <c r="AC10" s="203">
        <v>0</v>
      </c>
      <c r="AD10" s="203">
        <v>13.7</v>
      </c>
      <c r="AE10" s="203">
        <v>0</v>
      </c>
      <c r="AF10" s="203">
        <v>0</v>
      </c>
      <c r="AG10" s="203">
        <v>26.52</v>
      </c>
      <c r="AH10" s="203">
        <v>0</v>
      </c>
      <c r="AI10" s="203">
        <v>26.52</v>
      </c>
      <c r="AJ10" s="203">
        <v>0</v>
      </c>
      <c r="AK10" s="203">
        <v>9.23</v>
      </c>
      <c r="AL10" s="203">
        <v>0</v>
      </c>
      <c r="AM10" s="203">
        <v>0</v>
      </c>
      <c r="AN10" s="203">
        <v>0</v>
      </c>
      <c r="AO10" s="203">
        <v>126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11.23</v>
      </c>
      <c r="E11" s="203">
        <v>0</v>
      </c>
      <c r="F11" s="203">
        <v>0</v>
      </c>
      <c r="G11" s="203">
        <v>17.989999999999998</v>
      </c>
      <c r="H11" s="203">
        <v>0</v>
      </c>
      <c r="I11" s="203">
        <v>0</v>
      </c>
      <c r="J11" s="203">
        <v>22.97</v>
      </c>
      <c r="K11" s="203">
        <v>76.680000000000007</v>
      </c>
      <c r="L11" s="203">
        <v>22.26</v>
      </c>
      <c r="M11" s="203">
        <v>0</v>
      </c>
      <c r="N11" s="203">
        <v>1.18</v>
      </c>
      <c r="O11" s="203">
        <v>11.11</v>
      </c>
      <c r="P11" s="203">
        <v>2.68</v>
      </c>
      <c r="Q11" s="203">
        <v>1.79</v>
      </c>
      <c r="R11" s="203">
        <v>5.26</v>
      </c>
      <c r="S11" s="203">
        <v>0</v>
      </c>
      <c r="T11" s="203">
        <v>0</v>
      </c>
      <c r="U11" s="203">
        <v>12.81</v>
      </c>
      <c r="V11" s="203">
        <v>2.2799999999999998</v>
      </c>
      <c r="W11" s="203">
        <v>3.87</v>
      </c>
      <c r="X11" s="203">
        <v>1.49</v>
      </c>
      <c r="Y11" s="203">
        <v>0</v>
      </c>
      <c r="Z11" s="203">
        <v>37.03</v>
      </c>
      <c r="AA11" s="203">
        <v>11.38</v>
      </c>
      <c r="AB11" s="203">
        <v>0</v>
      </c>
      <c r="AC11" s="203">
        <v>0</v>
      </c>
      <c r="AD11" s="203">
        <v>13.7</v>
      </c>
      <c r="AE11" s="203">
        <v>0</v>
      </c>
      <c r="AF11" s="203">
        <v>0</v>
      </c>
      <c r="AG11" s="203">
        <v>26.52</v>
      </c>
      <c r="AH11" s="203">
        <v>0</v>
      </c>
      <c r="AI11" s="203">
        <v>26.52</v>
      </c>
      <c r="AJ11" s="203">
        <v>0</v>
      </c>
      <c r="AK11" s="203">
        <v>9.23</v>
      </c>
      <c r="AL11" s="203">
        <v>0</v>
      </c>
      <c r="AM11" s="203">
        <v>0</v>
      </c>
      <c r="AN11" s="203">
        <v>0</v>
      </c>
      <c r="AO11" s="203">
        <v>126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11.28</v>
      </c>
      <c r="E12" s="203">
        <v>0</v>
      </c>
      <c r="F12" s="203">
        <v>0</v>
      </c>
      <c r="G12" s="203">
        <v>17.989999999999998</v>
      </c>
      <c r="H12" s="203">
        <v>0</v>
      </c>
      <c r="I12" s="203">
        <v>0</v>
      </c>
      <c r="J12" s="203">
        <v>22.97</v>
      </c>
      <c r="K12" s="203">
        <v>76.680000000000007</v>
      </c>
      <c r="L12" s="203">
        <v>22.26</v>
      </c>
      <c r="M12" s="203">
        <v>0</v>
      </c>
      <c r="N12" s="203">
        <v>1.18</v>
      </c>
      <c r="O12" s="203">
        <v>11.11</v>
      </c>
      <c r="P12" s="203">
        <v>2.68</v>
      </c>
      <c r="Q12" s="203">
        <v>1.79</v>
      </c>
      <c r="R12" s="203">
        <v>5.26</v>
      </c>
      <c r="S12" s="203">
        <v>0</v>
      </c>
      <c r="T12" s="203">
        <v>0</v>
      </c>
      <c r="U12" s="203">
        <v>12.81</v>
      </c>
      <c r="V12" s="203">
        <v>2.2799999999999998</v>
      </c>
      <c r="W12" s="203">
        <v>3.87</v>
      </c>
      <c r="X12" s="203">
        <v>1.49</v>
      </c>
      <c r="Y12" s="203">
        <v>0</v>
      </c>
      <c r="Z12" s="203">
        <v>37.03</v>
      </c>
      <c r="AA12" s="203">
        <v>11.38</v>
      </c>
      <c r="AB12" s="203">
        <v>0</v>
      </c>
      <c r="AC12" s="203">
        <v>0</v>
      </c>
      <c r="AD12" s="203">
        <v>13.7</v>
      </c>
      <c r="AE12" s="203">
        <v>0</v>
      </c>
      <c r="AF12" s="203">
        <v>0</v>
      </c>
      <c r="AG12" s="203">
        <v>26.52</v>
      </c>
      <c r="AH12" s="203">
        <v>0</v>
      </c>
      <c r="AI12" s="203">
        <v>26.52</v>
      </c>
      <c r="AJ12" s="203">
        <v>0</v>
      </c>
      <c r="AK12" s="203">
        <v>9.23</v>
      </c>
      <c r="AL12" s="203">
        <v>0</v>
      </c>
      <c r="AM12" s="203">
        <v>0</v>
      </c>
      <c r="AN12" s="203">
        <v>0</v>
      </c>
      <c r="AO12" s="203">
        <v>126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11.23</v>
      </c>
      <c r="E13" s="203">
        <v>0</v>
      </c>
      <c r="F13" s="203">
        <v>0</v>
      </c>
      <c r="G13" s="203">
        <v>17.989999999999998</v>
      </c>
      <c r="H13" s="203">
        <v>0</v>
      </c>
      <c r="I13" s="203">
        <v>0</v>
      </c>
      <c r="J13" s="203">
        <v>22.97</v>
      </c>
      <c r="K13" s="203">
        <v>76.680000000000007</v>
      </c>
      <c r="L13" s="203">
        <v>22.26</v>
      </c>
      <c r="M13" s="203">
        <v>0</v>
      </c>
      <c r="N13" s="203">
        <v>1.18</v>
      </c>
      <c r="O13" s="203">
        <v>11.11</v>
      </c>
      <c r="P13" s="203">
        <v>2.68</v>
      </c>
      <c r="Q13" s="203">
        <v>1.68</v>
      </c>
      <c r="R13" s="203">
        <v>5.26</v>
      </c>
      <c r="S13" s="203">
        <v>0.04</v>
      </c>
      <c r="T13" s="203">
        <v>0</v>
      </c>
      <c r="U13" s="203">
        <v>12.81</v>
      </c>
      <c r="V13" s="203">
        <v>2.2799999999999998</v>
      </c>
      <c r="W13" s="203">
        <v>3.87</v>
      </c>
      <c r="X13" s="203">
        <v>1.49</v>
      </c>
      <c r="Y13" s="203">
        <v>0</v>
      </c>
      <c r="Z13" s="203">
        <v>37.03</v>
      </c>
      <c r="AA13" s="203">
        <v>11.38</v>
      </c>
      <c r="AB13" s="203">
        <v>0</v>
      </c>
      <c r="AC13" s="203">
        <v>0</v>
      </c>
      <c r="AD13" s="203">
        <v>13.7</v>
      </c>
      <c r="AE13" s="203">
        <v>0</v>
      </c>
      <c r="AF13" s="203">
        <v>0</v>
      </c>
      <c r="AG13" s="203">
        <v>26.52</v>
      </c>
      <c r="AH13" s="203">
        <v>0</v>
      </c>
      <c r="AI13" s="203">
        <v>26.52</v>
      </c>
      <c r="AJ13" s="203">
        <v>0</v>
      </c>
      <c r="AK13" s="203">
        <v>9.23</v>
      </c>
      <c r="AL13" s="203">
        <v>0</v>
      </c>
      <c r="AM13" s="203">
        <v>0</v>
      </c>
      <c r="AN13" s="203">
        <v>0</v>
      </c>
      <c r="AO13" s="203">
        <v>126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11.23</v>
      </c>
      <c r="E14" s="203">
        <v>0</v>
      </c>
      <c r="F14" s="203">
        <v>0</v>
      </c>
      <c r="G14" s="203">
        <v>17.989999999999998</v>
      </c>
      <c r="H14" s="203">
        <v>0</v>
      </c>
      <c r="I14" s="203">
        <v>0</v>
      </c>
      <c r="J14" s="203">
        <v>22.97</v>
      </c>
      <c r="K14" s="203">
        <v>76.680000000000007</v>
      </c>
      <c r="L14" s="203">
        <v>22.26</v>
      </c>
      <c r="M14" s="203">
        <v>0</v>
      </c>
      <c r="N14" s="203">
        <v>1.18</v>
      </c>
      <c r="O14" s="203">
        <v>11.11</v>
      </c>
      <c r="P14" s="203">
        <v>2.68</v>
      </c>
      <c r="Q14" s="203">
        <v>1.68</v>
      </c>
      <c r="R14" s="203">
        <v>5.26</v>
      </c>
      <c r="S14" s="203">
        <v>0.04</v>
      </c>
      <c r="T14" s="203">
        <v>0</v>
      </c>
      <c r="U14" s="203">
        <v>12.81</v>
      </c>
      <c r="V14" s="203">
        <v>2.2799999999999998</v>
      </c>
      <c r="W14" s="203">
        <v>3.87</v>
      </c>
      <c r="X14" s="203">
        <v>1.49</v>
      </c>
      <c r="Y14" s="203">
        <v>0</v>
      </c>
      <c r="Z14" s="203">
        <v>37.03</v>
      </c>
      <c r="AA14" s="203">
        <v>11.38</v>
      </c>
      <c r="AB14" s="203">
        <v>0</v>
      </c>
      <c r="AC14" s="203">
        <v>0</v>
      </c>
      <c r="AD14" s="203">
        <v>13.7</v>
      </c>
      <c r="AE14" s="203">
        <v>0</v>
      </c>
      <c r="AF14" s="203">
        <v>0</v>
      </c>
      <c r="AG14" s="203">
        <v>26.52</v>
      </c>
      <c r="AH14" s="203">
        <v>0</v>
      </c>
      <c r="AI14" s="203">
        <v>26.52</v>
      </c>
      <c r="AJ14" s="203">
        <v>0</v>
      </c>
      <c r="AK14" s="203">
        <v>9.23</v>
      </c>
      <c r="AL14" s="203">
        <v>0</v>
      </c>
      <c r="AM14" s="203">
        <v>0</v>
      </c>
      <c r="AN14" s="203">
        <v>0</v>
      </c>
      <c r="AO14" s="203">
        <v>126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11.28</v>
      </c>
      <c r="E15" s="203">
        <v>0</v>
      </c>
      <c r="F15" s="203">
        <v>0</v>
      </c>
      <c r="G15" s="203">
        <v>17.989999999999998</v>
      </c>
      <c r="H15" s="203">
        <v>0</v>
      </c>
      <c r="I15" s="203">
        <v>0</v>
      </c>
      <c r="J15" s="203">
        <v>22.97</v>
      </c>
      <c r="K15" s="203">
        <v>76.680000000000007</v>
      </c>
      <c r="L15" s="203">
        <v>22.26</v>
      </c>
      <c r="M15" s="203">
        <v>0</v>
      </c>
      <c r="N15" s="203">
        <v>1.18</v>
      </c>
      <c r="O15" s="203">
        <v>11.11</v>
      </c>
      <c r="P15" s="203">
        <v>2.68</v>
      </c>
      <c r="Q15" s="203">
        <v>1.68</v>
      </c>
      <c r="R15" s="203">
        <v>5.26</v>
      </c>
      <c r="S15" s="203">
        <v>0.08</v>
      </c>
      <c r="T15" s="203">
        <v>0</v>
      </c>
      <c r="U15" s="203">
        <v>12.81</v>
      </c>
      <c r="V15" s="203">
        <v>1.49</v>
      </c>
      <c r="W15" s="203">
        <v>3.87</v>
      </c>
      <c r="X15" s="203">
        <v>1.49</v>
      </c>
      <c r="Y15" s="203">
        <v>0</v>
      </c>
      <c r="Z15" s="203">
        <v>37.03</v>
      </c>
      <c r="AA15" s="203">
        <v>11.38</v>
      </c>
      <c r="AB15" s="203">
        <v>0</v>
      </c>
      <c r="AC15" s="203">
        <v>0</v>
      </c>
      <c r="AD15" s="203">
        <v>13.7</v>
      </c>
      <c r="AE15" s="203">
        <v>0</v>
      </c>
      <c r="AF15" s="203">
        <v>0</v>
      </c>
      <c r="AG15" s="203">
        <v>26.52</v>
      </c>
      <c r="AH15" s="203">
        <v>0</v>
      </c>
      <c r="AI15" s="203">
        <v>26.52</v>
      </c>
      <c r="AJ15" s="203">
        <v>0</v>
      </c>
      <c r="AK15" s="203">
        <v>9.23</v>
      </c>
      <c r="AL15" s="203">
        <v>0</v>
      </c>
      <c r="AM15" s="203">
        <v>0</v>
      </c>
      <c r="AN15" s="203">
        <v>0</v>
      </c>
      <c r="AO15" s="203">
        <v>126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11.28</v>
      </c>
      <c r="E16" s="203">
        <v>0</v>
      </c>
      <c r="F16" s="203">
        <v>0</v>
      </c>
      <c r="G16" s="203">
        <v>17.989999999999998</v>
      </c>
      <c r="H16" s="203">
        <v>0</v>
      </c>
      <c r="I16" s="203">
        <v>0</v>
      </c>
      <c r="J16" s="203">
        <v>22.97</v>
      </c>
      <c r="K16" s="203">
        <v>76.680000000000007</v>
      </c>
      <c r="L16" s="203">
        <v>22.26</v>
      </c>
      <c r="M16" s="203">
        <v>0</v>
      </c>
      <c r="N16" s="203">
        <v>1.18</v>
      </c>
      <c r="O16" s="203">
        <v>11.11</v>
      </c>
      <c r="P16" s="203">
        <v>2.68</v>
      </c>
      <c r="Q16" s="203">
        <v>1.68</v>
      </c>
      <c r="R16" s="203">
        <v>5.26</v>
      </c>
      <c r="S16" s="203">
        <v>0.08</v>
      </c>
      <c r="T16" s="203">
        <v>0</v>
      </c>
      <c r="U16" s="203">
        <v>12.81</v>
      </c>
      <c r="V16" s="203">
        <v>1.49</v>
      </c>
      <c r="W16" s="203">
        <v>3.87</v>
      </c>
      <c r="X16" s="203">
        <v>1.49</v>
      </c>
      <c r="Y16" s="203">
        <v>0</v>
      </c>
      <c r="Z16" s="203">
        <v>37.03</v>
      </c>
      <c r="AA16" s="203">
        <v>11.38</v>
      </c>
      <c r="AB16" s="203">
        <v>0</v>
      </c>
      <c r="AC16" s="203">
        <v>0</v>
      </c>
      <c r="AD16" s="203">
        <v>13.7</v>
      </c>
      <c r="AE16" s="203">
        <v>0</v>
      </c>
      <c r="AF16" s="203">
        <v>0</v>
      </c>
      <c r="AG16" s="203">
        <v>26.52</v>
      </c>
      <c r="AH16" s="203">
        <v>0</v>
      </c>
      <c r="AI16" s="203">
        <v>26.52</v>
      </c>
      <c r="AJ16" s="203">
        <v>0</v>
      </c>
      <c r="AK16" s="203">
        <v>9.23</v>
      </c>
      <c r="AL16" s="203">
        <v>0</v>
      </c>
      <c r="AM16" s="203">
        <v>0</v>
      </c>
      <c r="AN16" s="203">
        <v>0</v>
      </c>
      <c r="AO16" s="203">
        <v>126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11.28</v>
      </c>
      <c r="E17" s="203">
        <v>0</v>
      </c>
      <c r="F17" s="203">
        <v>0</v>
      </c>
      <c r="G17" s="203">
        <v>17.989999999999998</v>
      </c>
      <c r="H17" s="203">
        <v>0</v>
      </c>
      <c r="I17" s="203">
        <v>0</v>
      </c>
      <c r="J17" s="203">
        <v>22.97</v>
      </c>
      <c r="K17" s="203">
        <v>76.680000000000007</v>
      </c>
      <c r="L17" s="203">
        <v>22.26</v>
      </c>
      <c r="M17" s="203">
        <v>0</v>
      </c>
      <c r="N17" s="203">
        <v>1.18</v>
      </c>
      <c r="O17" s="203">
        <v>0.98</v>
      </c>
      <c r="P17" s="203">
        <v>2.68</v>
      </c>
      <c r="Q17" s="203">
        <v>1.68</v>
      </c>
      <c r="R17" s="203">
        <v>5.26</v>
      </c>
      <c r="S17" s="203">
        <v>0</v>
      </c>
      <c r="T17" s="203">
        <v>0</v>
      </c>
      <c r="U17" s="203">
        <v>12.81</v>
      </c>
      <c r="V17" s="203">
        <v>2</v>
      </c>
      <c r="W17" s="203">
        <v>3.87</v>
      </c>
      <c r="X17" s="203">
        <v>1.46</v>
      </c>
      <c r="Y17" s="203">
        <v>0</v>
      </c>
      <c r="Z17" s="203">
        <v>37.03</v>
      </c>
      <c r="AA17" s="203">
        <v>11.38</v>
      </c>
      <c r="AB17" s="203">
        <v>0</v>
      </c>
      <c r="AC17" s="203">
        <v>0</v>
      </c>
      <c r="AD17" s="203">
        <v>13.7</v>
      </c>
      <c r="AE17" s="203">
        <v>0</v>
      </c>
      <c r="AF17" s="203">
        <v>0</v>
      </c>
      <c r="AG17" s="203">
        <v>26.52</v>
      </c>
      <c r="AH17" s="203">
        <v>0</v>
      </c>
      <c r="AI17" s="203">
        <v>26.52</v>
      </c>
      <c r="AJ17" s="203">
        <v>0</v>
      </c>
      <c r="AK17" s="203">
        <v>9.23</v>
      </c>
      <c r="AL17" s="203">
        <v>0</v>
      </c>
      <c r="AM17" s="203">
        <v>0</v>
      </c>
      <c r="AN17" s="203">
        <v>0</v>
      </c>
      <c r="AO17" s="203">
        <v>126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11.31</v>
      </c>
      <c r="E18" s="203">
        <v>0</v>
      </c>
      <c r="F18" s="203">
        <v>0</v>
      </c>
      <c r="G18" s="203">
        <v>17.989999999999998</v>
      </c>
      <c r="H18" s="203">
        <v>0</v>
      </c>
      <c r="I18" s="203">
        <v>0</v>
      </c>
      <c r="J18" s="203">
        <v>22.97</v>
      </c>
      <c r="K18" s="203">
        <v>76.680000000000007</v>
      </c>
      <c r="L18" s="203">
        <v>22.26</v>
      </c>
      <c r="M18" s="203">
        <v>0</v>
      </c>
      <c r="N18" s="203">
        <v>1.18</v>
      </c>
      <c r="O18" s="203">
        <v>0.98</v>
      </c>
      <c r="P18" s="203">
        <v>2.68</v>
      </c>
      <c r="Q18" s="203">
        <v>1.68</v>
      </c>
      <c r="R18" s="203">
        <v>5.26</v>
      </c>
      <c r="S18" s="203">
        <v>0</v>
      </c>
      <c r="T18" s="203">
        <v>0</v>
      </c>
      <c r="U18" s="203">
        <v>12.81</v>
      </c>
      <c r="V18" s="203">
        <v>2</v>
      </c>
      <c r="W18" s="203">
        <v>3.87</v>
      </c>
      <c r="X18" s="203">
        <v>1.46</v>
      </c>
      <c r="Y18" s="203">
        <v>0</v>
      </c>
      <c r="Z18" s="203">
        <v>37.03</v>
      </c>
      <c r="AA18" s="203">
        <v>11.38</v>
      </c>
      <c r="AB18" s="203">
        <v>0</v>
      </c>
      <c r="AC18" s="203">
        <v>0</v>
      </c>
      <c r="AD18" s="203">
        <v>13.7</v>
      </c>
      <c r="AE18" s="203">
        <v>0</v>
      </c>
      <c r="AF18" s="203">
        <v>0</v>
      </c>
      <c r="AG18" s="203">
        <v>26.52</v>
      </c>
      <c r="AH18" s="203">
        <v>0</v>
      </c>
      <c r="AI18" s="203">
        <v>26.52</v>
      </c>
      <c r="AJ18" s="203">
        <v>0</v>
      </c>
      <c r="AK18" s="203">
        <v>9.23</v>
      </c>
      <c r="AL18" s="203">
        <v>0</v>
      </c>
      <c r="AM18" s="203">
        <v>0</v>
      </c>
      <c r="AN18" s="203">
        <v>0</v>
      </c>
      <c r="AO18" s="203">
        <v>126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11.31</v>
      </c>
      <c r="E19" s="203">
        <v>0</v>
      </c>
      <c r="F19" s="203">
        <v>0</v>
      </c>
      <c r="G19" s="203">
        <v>17.989999999999998</v>
      </c>
      <c r="H19" s="203">
        <v>0</v>
      </c>
      <c r="I19" s="203">
        <v>0</v>
      </c>
      <c r="J19" s="203">
        <v>22.97</v>
      </c>
      <c r="K19" s="203">
        <v>76.680000000000007</v>
      </c>
      <c r="L19" s="203">
        <v>22.26</v>
      </c>
      <c r="M19" s="203">
        <v>0</v>
      </c>
      <c r="N19" s="203">
        <v>1.18</v>
      </c>
      <c r="O19" s="203">
        <v>0.98</v>
      </c>
      <c r="P19" s="203">
        <v>2.68</v>
      </c>
      <c r="Q19" s="203">
        <v>1.68</v>
      </c>
      <c r="R19" s="203">
        <v>5.26</v>
      </c>
      <c r="S19" s="203">
        <v>0</v>
      </c>
      <c r="T19" s="203">
        <v>0</v>
      </c>
      <c r="U19" s="203">
        <v>12.81</v>
      </c>
      <c r="V19" s="203">
        <v>1.5</v>
      </c>
      <c r="W19" s="203">
        <v>3.87</v>
      </c>
      <c r="X19" s="203">
        <v>1.46</v>
      </c>
      <c r="Y19" s="203">
        <v>0</v>
      </c>
      <c r="Z19" s="203">
        <v>37.03</v>
      </c>
      <c r="AA19" s="203">
        <v>11.38</v>
      </c>
      <c r="AB19" s="203">
        <v>0</v>
      </c>
      <c r="AC19" s="203">
        <v>0</v>
      </c>
      <c r="AD19" s="203">
        <v>13.7</v>
      </c>
      <c r="AE19" s="203">
        <v>0</v>
      </c>
      <c r="AF19" s="203">
        <v>0</v>
      </c>
      <c r="AG19" s="203">
        <v>26.52</v>
      </c>
      <c r="AH19" s="203">
        <v>0</v>
      </c>
      <c r="AI19" s="203">
        <v>26.52</v>
      </c>
      <c r="AJ19" s="203">
        <v>0</v>
      </c>
      <c r="AK19" s="203">
        <v>9.23</v>
      </c>
      <c r="AL19" s="203">
        <v>0</v>
      </c>
      <c r="AM19" s="203">
        <v>0</v>
      </c>
      <c r="AN19" s="203">
        <v>0</v>
      </c>
      <c r="AO19" s="203">
        <v>126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11.31</v>
      </c>
      <c r="E20" s="203">
        <v>0</v>
      </c>
      <c r="F20" s="203">
        <v>0</v>
      </c>
      <c r="G20" s="203">
        <v>17.989999999999998</v>
      </c>
      <c r="H20" s="203">
        <v>0</v>
      </c>
      <c r="I20" s="203">
        <v>0</v>
      </c>
      <c r="J20" s="203">
        <v>22.97</v>
      </c>
      <c r="K20" s="203">
        <v>76.680000000000007</v>
      </c>
      <c r="L20" s="203">
        <v>22.26</v>
      </c>
      <c r="M20" s="203">
        <v>0</v>
      </c>
      <c r="N20" s="203">
        <v>1.18</v>
      </c>
      <c r="O20" s="203">
        <v>0.98</v>
      </c>
      <c r="P20" s="203">
        <v>2.68</v>
      </c>
      <c r="Q20" s="203">
        <v>2.19</v>
      </c>
      <c r="R20" s="203">
        <v>5.96</v>
      </c>
      <c r="S20" s="203">
        <v>0</v>
      </c>
      <c r="T20" s="203">
        <v>0</v>
      </c>
      <c r="U20" s="203">
        <v>12.81</v>
      </c>
      <c r="V20" s="203">
        <v>0.21</v>
      </c>
      <c r="W20" s="203">
        <v>0.45</v>
      </c>
      <c r="X20" s="203">
        <v>1.46</v>
      </c>
      <c r="Y20" s="203">
        <v>0</v>
      </c>
      <c r="Z20" s="203">
        <v>30.31</v>
      </c>
      <c r="AA20" s="203">
        <v>0.89</v>
      </c>
      <c r="AB20" s="203">
        <v>0</v>
      </c>
      <c r="AC20" s="203">
        <v>0</v>
      </c>
      <c r="AD20" s="203">
        <v>13.7</v>
      </c>
      <c r="AE20" s="203">
        <v>0</v>
      </c>
      <c r="AF20" s="203">
        <v>0</v>
      </c>
      <c r="AG20" s="203">
        <v>26.52</v>
      </c>
      <c r="AH20" s="203">
        <v>0</v>
      </c>
      <c r="AI20" s="203">
        <v>26.52</v>
      </c>
      <c r="AJ20" s="203">
        <v>0</v>
      </c>
      <c r="AK20" s="203">
        <v>9.23</v>
      </c>
      <c r="AL20" s="203">
        <v>0</v>
      </c>
      <c r="AM20" s="203">
        <v>0</v>
      </c>
      <c r="AN20" s="203">
        <v>0</v>
      </c>
      <c r="AO20" s="203">
        <v>126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11.31</v>
      </c>
      <c r="E21" s="203">
        <v>0</v>
      </c>
      <c r="F21" s="203">
        <v>0</v>
      </c>
      <c r="G21" s="203">
        <v>17.989999999999998</v>
      </c>
      <c r="H21" s="203">
        <v>0</v>
      </c>
      <c r="I21" s="203">
        <v>0</v>
      </c>
      <c r="J21" s="203">
        <v>22.97</v>
      </c>
      <c r="K21" s="203">
        <v>76.680000000000007</v>
      </c>
      <c r="L21" s="203">
        <v>22.26</v>
      </c>
      <c r="M21" s="203">
        <v>0</v>
      </c>
      <c r="N21" s="203">
        <v>1.18</v>
      </c>
      <c r="O21" s="203">
        <v>0.98</v>
      </c>
      <c r="P21" s="203">
        <v>2.68</v>
      </c>
      <c r="Q21" s="203">
        <v>2.19</v>
      </c>
      <c r="R21" s="203">
        <v>5.96</v>
      </c>
      <c r="S21" s="203">
        <v>0.47</v>
      </c>
      <c r="T21" s="203">
        <v>0</v>
      </c>
      <c r="U21" s="203">
        <v>12.81</v>
      </c>
      <c r="V21" s="203">
        <v>0.21</v>
      </c>
      <c r="W21" s="203">
        <v>0.45</v>
      </c>
      <c r="X21" s="203">
        <v>1.46</v>
      </c>
      <c r="Y21" s="203">
        <v>0</v>
      </c>
      <c r="Z21" s="203">
        <v>30.31</v>
      </c>
      <c r="AA21" s="203">
        <v>0.89</v>
      </c>
      <c r="AB21" s="203">
        <v>0</v>
      </c>
      <c r="AC21" s="203">
        <v>0</v>
      </c>
      <c r="AD21" s="203">
        <v>13.7</v>
      </c>
      <c r="AE21" s="203">
        <v>0</v>
      </c>
      <c r="AF21" s="203">
        <v>0</v>
      </c>
      <c r="AG21" s="203">
        <v>26.52</v>
      </c>
      <c r="AH21" s="203">
        <v>0</v>
      </c>
      <c r="AI21" s="203">
        <v>26.52</v>
      </c>
      <c r="AJ21" s="203">
        <v>0</v>
      </c>
      <c r="AK21" s="203">
        <v>9.23</v>
      </c>
      <c r="AL21" s="203">
        <v>0</v>
      </c>
      <c r="AM21" s="203">
        <v>0</v>
      </c>
      <c r="AN21" s="203">
        <v>0</v>
      </c>
      <c r="AO21" s="203">
        <v>126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11.31</v>
      </c>
      <c r="E22" s="203">
        <v>0</v>
      </c>
      <c r="F22" s="203">
        <v>0</v>
      </c>
      <c r="G22" s="203">
        <v>17.989999999999998</v>
      </c>
      <c r="H22" s="203">
        <v>0</v>
      </c>
      <c r="I22" s="203">
        <v>0</v>
      </c>
      <c r="J22" s="203">
        <v>22.97</v>
      </c>
      <c r="K22" s="203">
        <v>84.6</v>
      </c>
      <c r="L22" s="203">
        <v>22.26</v>
      </c>
      <c r="M22" s="203">
        <v>0</v>
      </c>
      <c r="N22" s="203">
        <v>1.18</v>
      </c>
      <c r="O22" s="203">
        <v>0.98</v>
      </c>
      <c r="P22" s="203">
        <v>2.68</v>
      </c>
      <c r="Q22" s="203">
        <v>2.19</v>
      </c>
      <c r="R22" s="203">
        <v>5.96</v>
      </c>
      <c r="S22" s="203">
        <v>0.18</v>
      </c>
      <c r="T22" s="203">
        <v>0</v>
      </c>
      <c r="U22" s="203">
        <v>12.81</v>
      </c>
      <c r="V22" s="203">
        <v>0.21</v>
      </c>
      <c r="W22" s="203">
        <v>0.45</v>
      </c>
      <c r="X22" s="203">
        <v>1.46</v>
      </c>
      <c r="Y22" s="203">
        <v>0</v>
      </c>
      <c r="Z22" s="203">
        <v>30.31</v>
      </c>
      <c r="AA22" s="203">
        <v>0.89</v>
      </c>
      <c r="AB22" s="203">
        <v>0</v>
      </c>
      <c r="AC22" s="203">
        <v>0</v>
      </c>
      <c r="AD22" s="203">
        <v>13.7</v>
      </c>
      <c r="AE22" s="203">
        <v>0</v>
      </c>
      <c r="AF22" s="203">
        <v>0</v>
      </c>
      <c r="AG22" s="203">
        <v>26.52</v>
      </c>
      <c r="AH22" s="203">
        <v>0</v>
      </c>
      <c r="AI22" s="203">
        <v>26.52</v>
      </c>
      <c r="AJ22" s="203">
        <v>0</v>
      </c>
      <c r="AK22" s="203">
        <v>9.23</v>
      </c>
      <c r="AL22" s="203">
        <v>0</v>
      </c>
      <c r="AM22" s="203">
        <v>0</v>
      </c>
      <c r="AN22" s="203">
        <v>0</v>
      </c>
      <c r="AO22" s="203">
        <v>126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11.31</v>
      </c>
      <c r="E23" s="203">
        <v>0</v>
      </c>
      <c r="F23" s="203">
        <v>0</v>
      </c>
      <c r="G23" s="203">
        <v>17.989999999999998</v>
      </c>
      <c r="H23" s="203">
        <v>0</v>
      </c>
      <c r="I23" s="203">
        <v>0</v>
      </c>
      <c r="J23" s="203">
        <v>22.97</v>
      </c>
      <c r="K23" s="203">
        <v>76.680000000000007</v>
      </c>
      <c r="L23" s="203">
        <v>22.26</v>
      </c>
      <c r="M23" s="203">
        <v>0</v>
      </c>
      <c r="N23" s="203">
        <v>1.18</v>
      </c>
      <c r="O23" s="203">
        <v>0.98</v>
      </c>
      <c r="P23" s="203">
        <v>2.68</v>
      </c>
      <c r="Q23" s="203">
        <v>2.19</v>
      </c>
      <c r="R23" s="203">
        <v>5.96</v>
      </c>
      <c r="S23" s="203">
        <v>0.22</v>
      </c>
      <c r="T23" s="203">
        <v>0</v>
      </c>
      <c r="U23" s="203">
        <v>12.81</v>
      </c>
      <c r="V23" s="203">
        <v>0.33</v>
      </c>
      <c r="W23" s="203">
        <v>0.45</v>
      </c>
      <c r="X23" s="203">
        <v>1.46</v>
      </c>
      <c r="Y23" s="203">
        <v>0</v>
      </c>
      <c r="Z23" s="203">
        <v>30.31</v>
      </c>
      <c r="AA23" s="203">
        <v>0.89</v>
      </c>
      <c r="AB23" s="203">
        <v>0</v>
      </c>
      <c r="AC23" s="203">
        <v>0</v>
      </c>
      <c r="AD23" s="203">
        <v>13.7</v>
      </c>
      <c r="AE23" s="203">
        <v>0</v>
      </c>
      <c r="AF23" s="203">
        <v>0</v>
      </c>
      <c r="AG23" s="203">
        <v>26.52</v>
      </c>
      <c r="AH23" s="203">
        <v>0</v>
      </c>
      <c r="AI23" s="203">
        <v>26.52</v>
      </c>
      <c r="AJ23" s="203">
        <v>0</v>
      </c>
      <c r="AK23" s="203">
        <v>9.23</v>
      </c>
      <c r="AL23" s="203">
        <v>0</v>
      </c>
      <c r="AM23" s="203">
        <v>0</v>
      </c>
      <c r="AN23" s="203">
        <v>0</v>
      </c>
      <c r="AO23" s="203">
        <v>126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11.31</v>
      </c>
      <c r="E24" s="203">
        <v>0</v>
      </c>
      <c r="F24" s="203">
        <v>0</v>
      </c>
      <c r="G24" s="203">
        <v>17.989999999999998</v>
      </c>
      <c r="H24" s="203">
        <v>0</v>
      </c>
      <c r="I24" s="203">
        <v>0</v>
      </c>
      <c r="J24" s="203">
        <v>22.97</v>
      </c>
      <c r="K24" s="203">
        <v>76.680000000000007</v>
      </c>
      <c r="L24" s="203">
        <v>22.26</v>
      </c>
      <c r="M24" s="203">
        <v>0</v>
      </c>
      <c r="N24" s="203">
        <v>1.18</v>
      </c>
      <c r="O24" s="203">
        <v>0.98</v>
      </c>
      <c r="P24" s="203">
        <v>2.68</v>
      </c>
      <c r="Q24" s="203">
        <v>2.0699999999999998</v>
      </c>
      <c r="R24" s="203">
        <v>5.26</v>
      </c>
      <c r="S24" s="203">
        <v>0.22</v>
      </c>
      <c r="T24" s="203">
        <v>0</v>
      </c>
      <c r="U24" s="203">
        <v>12.81</v>
      </c>
      <c r="V24" s="203">
        <v>0.21</v>
      </c>
      <c r="W24" s="203">
        <v>0.45</v>
      </c>
      <c r="X24" s="203">
        <v>1.46</v>
      </c>
      <c r="Y24" s="203">
        <v>0</v>
      </c>
      <c r="Z24" s="203">
        <v>30.3</v>
      </c>
      <c r="AA24" s="203">
        <v>0.89</v>
      </c>
      <c r="AB24" s="203">
        <v>0</v>
      </c>
      <c r="AC24" s="203">
        <v>0</v>
      </c>
      <c r="AD24" s="203">
        <v>13.7</v>
      </c>
      <c r="AE24" s="203">
        <v>0</v>
      </c>
      <c r="AF24" s="203">
        <v>0</v>
      </c>
      <c r="AG24" s="203">
        <v>26.52</v>
      </c>
      <c r="AH24" s="203">
        <v>0</v>
      </c>
      <c r="AI24" s="203">
        <v>26.52</v>
      </c>
      <c r="AJ24" s="203">
        <v>0</v>
      </c>
      <c r="AK24" s="203">
        <v>9.23</v>
      </c>
      <c r="AL24" s="203">
        <v>0</v>
      </c>
      <c r="AM24" s="203">
        <v>0</v>
      </c>
      <c r="AN24" s="203">
        <v>0</v>
      </c>
      <c r="AO24" s="203">
        <v>126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11.36</v>
      </c>
      <c r="E25" s="203">
        <v>0</v>
      </c>
      <c r="F25" s="203">
        <v>0</v>
      </c>
      <c r="G25" s="203">
        <v>17.989999999999998</v>
      </c>
      <c r="H25" s="203">
        <v>0</v>
      </c>
      <c r="I25" s="203">
        <v>0</v>
      </c>
      <c r="J25" s="203">
        <v>22.97</v>
      </c>
      <c r="K25" s="203">
        <v>76.680000000000007</v>
      </c>
      <c r="L25" s="203">
        <v>22.26</v>
      </c>
      <c r="M25" s="203">
        <v>0</v>
      </c>
      <c r="N25" s="203">
        <v>1.18</v>
      </c>
      <c r="O25" s="203">
        <v>0.98</v>
      </c>
      <c r="P25" s="203">
        <v>2.68</v>
      </c>
      <c r="Q25" s="203">
        <v>2.19</v>
      </c>
      <c r="R25" s="203">
        <v>5.96</v>
      </c>
      <c r="S25" s="203">
        <v>0.45</v>
      </c>
      <c r="T25" s="203">
        <v>0</v>
      </c>
      <c r="U25" s="203">
        <v>12.81</v>
      </c>
      <c r="V25" s="203">
        <v>0.2</v>
      </c>
      <c r="W25" s="203">
        <v>0.45</v>
      </c>
      <c r="X25" s="203">
        <v>1.46</v>
      </c>
      <c r="Y25" s="203">
        <v>0</v>
      </c>
      <c r="Z25" s="203">
        <v>30.31</v>
      </c>
      <c r="AA25" s="203">
        <v>0.89</v>
      </c>
      <c r="AB25" s="203">
        <v>0</v>
      </c>
      <c r="AC25" s="203">
        <v>0</v>
      </c>
      <c r="AD25" s="203">
        <v>13.7</v>
      </c>
      <c r="AE25" s="203">
        <v>0</v>
      </c>
      <c r="AF25" s="203">
        <v>0</v>
      </c>
      <c r="AG25" s="203">
        <v>26.52</v>
      </c>
      <c r="AH25" s="203">
        <v>0</v>
      </c>
      <c r="AI25" s="203">
        <v>26.52</v>
      </c>
      <c r="AJ25" s="203">
        <v>0</v>
      </c>
      <c r="AK25" s="203">
        <v>9.23</v>
      </c>
      <c r="AL25" s="203">
        <v>0</v>
      </c>
      <c r="AM25" s="203">
        <v>0</v>
      </c>
      <c r="AN25" s="203">
        <v>0</v>
      </c>
      <c r="AO25" s="203">
        <v>126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11.36</v>
      </c>
      <c r="E26" s="203">
        <v>0</v>
      </c>
      <c r="F26" s="203">
        <v>0</v>
      </c>
      <c r="G26" s="203">
        <v>17.989999999999998</v>
      </c>
      <c r="H26" s="203">
        <v>0</v>
      </c>
      <c r="I26" s="203">
        <v>0</v>
      </c>
      <c r="J26" s="203">
        <v>22.97</v>
      </c>
      <c r="K26" s="203">
        <v>41.49</v>
      </c>
      <c r="L26" s="203">
        <v>17.899999999999999</v>
      </c>
      <c r="M26" s="203">
        <v>0</v>
      </c>
      <c r="N26" s="203">
        <v>1.18</v>
      </c>
      <c r="O26" s="203">
        <v>0.98</v>
      </c>
      <c r="P26" s="203">
        <v>2.68</v>
      </c>
      <c r="Q26" s="203">
        <v>0.2</v>
      </c>
      <c r="R26" s="203">
        <v>0.42</v>
      </c>
      <c r="S26" s="203">
        <v>0.47</v>
      </c>
      <c r="T26" s="203">
        <v>0</v>
      </c>
      <c r="U26" s="203">
        <v>12.81</v>
      </c>
      <c r="V26" s="203">
        <v>0.2</v>
      </c>
      <c r="W26" s="203">
        <v>0.45</v>
      </c>
      <c r="X26" s="203">
        <v>1.46</v>
      </c>
      <c r="Y26" s="203">
        <v>0</v>
      </c>
      <c r="Z26" s="203">
        <v>30.3</v>
      </c>
      <c r="AA26" s="203">
        <v>0.89</v>
      </c>
      <c r="AB26" s="203">
        <v>0</v>
      </c>
      <c r="AC26" s="203">
        <v>0</v>
      </c>
      <c r="AD26" s="203">
        <v>13.7</v>
      </c>
      <c r="AE26" s="203">
        <v>0</v>
      </c>
      <c r="AF26" s="203">
        <v>0</v>
      </c>
      <c r="AG26" s="203">
        <v>26.52</v>
      </c>
      <c r="AH26" s="203">
        <v>0</v>
      </c>
      <c r="AI26" s="203">
        <v>26.52</v>
      </c>
      <c r="AJ26" s="203">
        <v>0</v>
      </c>
      <c r="AK26" s="203">
        <v>9.6</v>
      </c>
      <c r="AL26" s="203">
        <v>0</v>
      </c>
      <c r="AM26" s="203">
        <v>0</v>
      </c>
      <c r="AN26" s="203">
        <v>0</v>
      </c>
      <c r="AO26" s="203">
        <v>126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11.36</v>
      </c>
      <c r="E27" s="203">
        <v>0</v>
      </c>
      <c r="F27" s="203">
        <v>0</v>
      </c>
      <c r="G27" s="203">
        <v>17.989999999999998</v>
      </c>
      <c r="H27" s="203">
        <v>0</v>
      </c>
      <c r="I27" s="203">
        <v>0</v>
      </c>
      <c r="J27" s="203">
        <v>15.17</v>
      </c>
      <c r="K27" s="203">
        <v>6.35</v>
      </c>
      <c r="L27" s="203">
        <v>1.68</v>
      </c>
      <c r="M27" s="203">
        <v>0</v>
      </c>
      <c r="N27" s="203">
        <v>1.18</v>
      </c>
      <c r="O27" s="203">
        <v>0.98</v>
      </c>
      <c r="P27" s="203">
        <v>2.68</v>
      </c>
      <c r="Q27" s="203">
        <v>0.2</v>
      </c>
      <c r="R27" s="203">
        <v>0.42</v>
      </c>
      <c r="S27" s="203">
        <v>0</v>
      </c>
      <c r="T27" s="203">
        <v>0</v>
      </c>
      <c r="U27" s="203">
        <v>12.81</v>
      </c>
      <c r="V27" s="203">
        <v>0.2</v>
      </c>
      <c r="W27" s="203">
        <v>0.45</v>
      </c>
      <c r="X27" s="203">
        <v>1.46</v>
      </c>
      <c r="Y27" s="203">
        <v>0</v>
      </c>
      <c r="Z27" s="203">
        <v>2.73</v>
      </c>
      <c r="AA27" s="203">
        <v>0.89</v>
      </c>
      <c r="AB27" s="203">
        <v>0</v>
      </c>
      <c r="AC27" s="203">
        <v>0</v>
      </c>
      <c r="AD27" s="203">
        <v>13.7</v>
      </c>
      <c r="AE27" s="203">
        <v>0</v>
      </c>
      <c r="AF27" s="203">
        <v>0</v>
      </c>
      <c r="AG27" s="203">
        <v>26.52</v>
      </c>
      <c r="AH27" s="203">
        <v>0</v>
      </c>
      <c r="AI27" s="203">
        <v>26.52</v>
      </c>
      <c r="AJ27" s="203">
        <v>0</v>
      </c>
      <c r="AK27" s="203">
        <v>9.6</v>
      </c>
      <c r="AL27" s="203">
        <v>0</v>
      </c>
      <c r="AM27" s="203">
        <v>0</v>
      </c>
      <c r="AN27" s="203">
        <v>0</v>
      </c>
      <c r="AO27" s="203">
        <v>126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11.36</v>
      </c>
      <c r="E28" s="203">
        <v>0</v>
      </c>
      <c r="F28" s="203">
        <v>0</v>
      </c>
      <c r="G28" s="203">
        <v>17.989999999999998</v>
      </c>
      <c r="H28" s="203">
        <v>0</v>
      </c>
      <c r="I28" s="203">
        <v>0</v>
      </c>
      <c r="J28" s="203">
        <v>15.17</v>
      </c>
      <c r="K28" s="203">
        <v>7.08</v>
      </c>
      <c r="L28" s="203">
        <v>1.68</v>
      </c>
      <c r="M28" s="203">
        <v>0</v>
      </c>
      <c r="N28" s="203">
        <v>1.18</v>
      </c>
      <c r="O28" s="203">
        <v>0.98</v>
      </c>
      <c r="P28" s="203">
        <v>2.68</v>
      </c>
      <c r="Q28" s="203">
        <v>0.2</v>
      </c>
      <c r="R28" s="203">
        <v>0.42</v>
      </c>
      <c r="S28" s="203">
        <v>0</v>
      </c>
      <c r="T28" s="203">
        <v>0</v>
      </c>
      <c r="U28" s="203">
        <v>12.81</v>
      </c>
      <c r="V28" s="203">
        <v>0.2</v>
      </c>
      <c r="W28" s="203">
        <v>0.45</v>
      </c>
      <c r="X28" s="203">
        <v>1.46</v>
      </c>
      <c r="Y28" s="203">
        <v>0</v>
      </c>
      <c r="Z28" s="203">
        <v>2.73</v>
      </c>
      <c r="AA28" s="203">
        <v>0.89</v>
      </c>
      <c r="AB28" s="203">
        <v>0</v>
      </c>
      <c r="AC28" s="203">
        <v>0</v>
      </c>
      <c r="AD28" s="203">
        <v>13.7</v>
      </c>
      <c r="AE28" s="203">
        <v>0</v>
      </c>
      <c r="AF28" s="203">
        <v>0</v>
      </c>
      <c r="AG28" s="203">
        <v>26.52</v>
      </c>
      <c r="AH28" s="203">
        <v>0</v>
      </c>
      <c r="AI28" s="203">
        <v>26.52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126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11.36</v>
      </c>
      <c r="E29" s="203">
        <v>0</v>
      </c>
      <c r="F29" s="203">
        <v>0</v>
      </c>
      <c r="G29" s="203">
        <v>17.989999999999998</v>
      </c>
      <c r="H29" s="203">
        <v>0</v>
      </c>
      <c r="I29" s="203">
        <v>0</v>
      </c>
      <c r="J29" s="203">
        <v>15.17</v>
      </c>
      <c r="K29" s="203">
        <v>6.35</v>
      </c>
      <c r="L29" s="203">
        <v>1.68</v>
      </c>
      <c r="M29" s="203">
        <v>0</v>
      </c>
      <c r="N29" s="203">
        <v>1.18</v>
      </c>
      <c r="O29" s="203">
        <v>0.98</v>
      </c>
      <c r="P29" s="203">
        <v>2.68</v>
      </c>
      <c r="Q29" s="203">
        <v>0.2</v>
      </c>
      <c r="R29" s="203">
        <v>0.42</v>
      </c>
      <c r="S29" s="203">
        <v>0</v>
      </c>
      <c r="T29" s="203">
        <v>0</v>
      </c>
      <c r="U29" s="203">
        <v>12.81</v>
      </c>
      <c r="V29" s="203">
        <v>0.2</v>
      </c>
      <c r="W29" s="203">
        <v>0.45</v>
      </c>
      <c r="X29" s="203">
        <v>1.46</v>
      </c>
      <c r="Y29" s="203">
        <v>0</v>
      </c>
      <c r="Z29" s="203">
        <v>2.73</v>
      </c>
      <c r="AA29" s="203">
        <v>0.89</v>
      </c>
      <c r="AB29" s="203">
        <v>0</v>
      </c>
      <c r="AC29" s="203">
        <v>0</v>
      </c>
      <c r="AD29" s="203">
        <v>13.7</v>
      </c>
      <c r="AE29" s="203">
        <v>0</v>
      </c>
      <c r="AF29" s="203">
        <v>0</v>
      </c>
      <c r="AG29" s="203">
        <v>26.52</v>
      </c>
      <c r="AH29" s="203">
        <v>0</v>
      </c>
      <c r="AI29" s="203">
        <v>26.52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126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11.36</v>
      </c>
      <c r="E30" s="203">
        <v>0</v>
      </c>
      <c r="F30" s="203">
        <v>0</v>
      </c>
      <c r="G30" s="203">
        <v>17.989999999999998</v>
      </c>
      <c r="H30" s="203">
        <v>0</v>
      </c>
      <c r="I30" s="203">
        <v>0</v>
      </c>
      <c r="J30" s="203">
        <v>15.17</v>
      </c>
      <c r="K30" s="203">
        <v>6.35</v>
      </c>
      <c r="L30" s="203">
        <v>1.68</v>
      </c>
      <c r="M30" s="203">
        <v>0</v>
      </c>
      <c r="N30" s="203">
        <v>1.18</v>
      </c>
      <c r="O30" s="203">
        <v>0.98</v>
      </c>
      <c r="P30" s="203">
        <v>2.68</v>
      </c>
      <c r="Q30" s="203">
        <v>0.2</v>
      </c>
      <c r="R30" s="203">
        <v>0.42</v>
      </c>
      <c r="S30" s="203">
        <v>0</v>
      </c>
      <c r="T30" s="203">
        <v>0</v>
      </c>
      <c r="U30" s="203">
        <v>12.81</v>
      </c>
      <c r="V30" s="203">
        <v>0.2</v>
      </c>
      <c r="W30" s="203">
        <v>0.45</v>
      </c>
      <c r="X30" s="203">
        <v>1.46</v>
      </c>
      <c r="Y30" s="203">
        <v>0</v>
      </c>
      <c r="Z30" s="203">
        <v>2.73</v>
      </c>
      <c r="AA30" s="203">
        <v>0.89</v>
      </c>
      <c r="AB30" s="203">
        <v>0</v>
      </c>
      <c r="AC30" s="203">
        <v>0</v>
      </c>
      <c r="AD30" s="203">
        <v>13.7</v>
      </c>
      <c r="AE30" s="203">
        <v>0</v>
      </c>
      <c r="AF30" s="203">
        <v>0</v>
      </c>
      <c r="AG30" s="203">
        <v>26.52</v>
      </c>
      <c r="AH30" s="203">
        <v>0</v>
      </c>
      <c r="AI30" s="203">
        <v>26.52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126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11.36</v>
      </c>
      <c r="E31" s="203">
        <v>0</v>
      </c>
      <c r="F31" s="203">
        <v>0</v>
      </c>
      <c r="G31" s="203">
        <v>17.989999999999998</v>
      </c>
      <c r="H31" s="203">
        <v>0</v>
      </c>
      <c r="I31" s="203">
        <v>0</v>
      </c>
      <c r="J31" s="203">
        <v>15.17</v>
      </c>
      <c r="K31" s="203">
        <v>6.35</v>
      </c>
      <c r="L31" s="203">
        <v>1.68</v>
      </c>
      <c r="M31" s="203">
        <v>0</v>
      </c>
      <c r="N31" s="203">
        <v>1.18</v>
      </c>
      <c r="O31" s="203">
        <v>0.98</v>
      </c>
      <c r="P31" s="203">
        <v>2.68</v>
      </c>
      <c r="Q31" s="203">
        <v>0.2</v>
      </c>
      <c r="R31" s="203">
        <v>0.42</v>
      </c>
      <c r="S31" s="203">
        <v>0</v>
      </c>
      <c r="T31" s="203">
        <v>0</v>
      </c>
      <c r="U31" s="203">
        <v>12.81</v>
      </c>
      <c r="V31" s="203">
        <v>0.2</v>
      </c>
      <c r="W31" s="203">
        <v>0.45</v>
      </c>
      <c r="X31" s="203">
        <v>1.46</v>
      </c>
      <c r="Y31" s="203">
        <v>0</v>
      </c>
      <c r="Z31" s="203">
        <v>2.73</v>
      </c>
      <c r="AA31" s="203">
        <v>0.89</v>
      </c>
      <c r="AB31" s="203">
        <v>0</v>
      </c>
      <c r="AC31" s="203">
        <v>0</v>
      </c>
      <c r="AD31" s="203">
        <v>13.7</v>
      </c>
      <c r="AE31" s="203">
        <v>0</v>
      </c>
      <c r="AF31" s="203">
        <v>0</v>
      </c>
      <c r="AG31" s="203">
        <v>26.52</v>
      </c>
      <c r="AH31" s="203">
        <v>0</v>
      </c>
      <c r="AI31" s="203">
        <v>26.52</v>
      </c>
      <c r="AJ31" s="203">
        <v>0</v>
      </c>
      <c r="AK31" s="203">
        <v>1.8</v>
      </c>
      <c r="AL31" s="203">
        <v>0</v>
      </c>
      <c r="AM31" s="203">
        <v>0</v>
      </c>
      <c r="AN31" s="203">
        <v>0</v>
      </c>
      <c r="AO31" s="203">
        <v>126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11.36</v>
      </c>
      <c r="E32" s="203">
        <v>0</v>
      </c>
      <c r="F32" s="203">
        <v>0</v>
      </c>
      <c r="G32" s="203">
        <v>17.989999999999998</v>
      </c>
      <c r="H32" s="203">
        <v>0</v>
      </c>
      <c r="I32" s="203">
        <v>0</v>
      </c>
      <c r="J32" s="203">
        <v>15.17</v>
      </c>
      <c r="K32" s="203">
        <v>6.35</v>
      </c>
      <c r="L32" s="203">
        <v>1.68</v>
      </c>
      <c r="M32" s="203">
        <v>0</v>
      </c>
      <c r="N32" s="203">
        <v>1.18</v>
      </c>
      <c r="O32" s="203">
        <v>0.98</v>
      </c>
      <c r="P32" s="203">
        <v>2.68</v>
      </c>
      <c r="Q32" s="203">
        <v>0.2</v>
      </c>
      <c r="R32" s="203">
        <v>0.42</v>
      </c>
      <c r="S32" s="203">
        <v>0</v>
      </c>
      <c r="T32" s="203">
        <v>0</v>
      </c>
      <c r="U32" s="203">
        <v>12.81</v>
      </c>
      <c r="V32" s="203">
        <v>0.2</v>
      </c>
      <c r="W32" s="203">
        <v>0.45</v>
      </c>
      <c r="X32" s="203">
        <v>1.46</v>
      </c>
      <c r="Y32" s="203">
        <v>0</v>
      </c>
      <c r="Z32" s="203">
        <v>2.73</v>
      </c>
      <c r="AA32" s="203">
        <v>0.89</v>
      </c>
      <c r="AB32" s="203">
        <v>0</v>
      </c>
      <c r="AC32" s="203">
        <v>0</v>
      </c>
      <c r="AD32" s="203">
        <v>13.7</v>
      </c>
      <c r="AE32" s="203">
        <v>0</v>
      </c>
      <c r="AF32" s="203">
        <v>0</v>
      </c>
      <c r="AG32" s="203">
        <v>26.52</v>
      </c>
      <c r="AH32" s="203">
        <v>0</v>
      </c>
      <c r="AI32" s="203">
        <v>26.52</v>
      </c>
      <c r="AJ32" s="203">
        <v>0</v>
      </c>
      <c r="AK32" s="203">
        <v>1.8</v>
      </c>
      <c r="AL32" s="203">
        <v>0</v>
      </c>
      <c r="AM32" s="203">
        <v>0</v>
      </c>
      <c r="AN32" s="203">
        <v>0</v>
      </c>
      <c r="AO32" s="203">
        <v>126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11.36</v>
      </c>
      <c r="E33" s="203">
        <v>0</v>
      </c>
      <c r="F33" s="203">
        <v>0</v>
      </c>
      <c r="G33" s="203">
        <v>17.989999999999998</v>
      </c>
      <c r="H33" s="203">
        <v>0</v>
      </c>
      <c r="I33" s="203">
        <v>0</v>
      </c>
      <c r="J33" s="203">
        <v>15.17</v>
      </c>
      <c r="K33" s="203">
        <v>6.35</v>
      </c>
      <c r="L33" s="203">
        <v>1.68</v>
      </c>
      <c r="M33" s="203">
        <v>0</v>
      </c>
      <c r="N33" s="203">
        <v>1.18</v>
      </c>
      <c r="O33" s="203">
        <v>0.98</v>
      </c>
      <c r="P33" s="203">
        <v>2.68</v>
      </c>
      <c r="Q33" s="203">
        <v>0.2</v>
      </c>
      <c r="R33" s="203">
        <v>0.42</v>
      </c>
      <c r="S33" s="203">
        <v>0</v>
      </c>
      <c r="T33" s="203">
        <v>0</v>
      </c>
      <c r="U33" s="203">
        <v>12.81</v>
      </c>
      <c r="V33" s="203">
        <v>0.2</v>
      </c>
      <c r="W33" s="203">
        <v>0.45</v>
      </c>
      <c r="X33" s="203">
        <v>1.46</v>
      </c>
      <c r="Y33" s="203">
        <v>0</v>
      </c>
      <c r="Z33" s="203">
        <v>2.73</v>
      </c>
      <c r="AA33" s="203">
        <v>0.89</v>
      </c>
      <c r="AB33" s="203">
        <v>0</v>
      </c>
      <c r="AC33" s="203">
        <v>0</v>
      </c>
      <c r="AD33" s="203">
        <v>13.7</v>
      </c>
      <c r="AE33" s="203">
        <v>0</v>
      </c>
      <c r="AF33" s="203">
        <v>0</v>
      </c>
      <c r="AG33" s="203">
        <v>26.52</v>
      </c>
      <c r="AH33" s="203">
        <v>0</v>
      </c>
      <c r="AI33" s="203">
        <v>26.52</v>
      </c>
      <c r="AJ33" s="203">
        <v>0</v>
      </c>
      <c r="AK33" s="203">
        <v>1.8</v>
      </c>
      <c r="AL33" s="203">
        <v>0</v>
      </c>
      <c r="AM33" s="203">
        <v>0</v>
      </c>
      <c r="AN33" s="203">
        <v>0</v>
      </c>
      <c r="AO33" s="203">
        <v>126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11.36</v>
      </c>
      <c r="E34" s="203">
        <v>0</v>
      </c>
      <c r="F34" s="203">
        <v>0</v>
      </c>
      <c r="G34" s="203">
        <v>17.989999999999998</v>
      </c>
      <c r="H34" s="203">
        <v>0</v>
      </c>
      <c r="I34" s="203">
        <v>0</v>
      </c>
      <c r="J34" s="203">
        <v>15.17</v>
      </c>
      <c r="K34" s="203">
        <v>6.35</v>
      </c>
      <c r="L34" s="203">
        <v>1.68</v>
      </c>
      <c r="M34" s="203">
        <v>0</v>
      </c>
      <c r="N34" s="203">
        <v>1.18</v>
      </c>
      <c r="O34" s="203">
        <v>0.98</v>
      </c>
      <c r="P34" s="203">
        <v>2.68</v>
      </c>
      <c r="Q34" s="203">
        <v>0.2</v>
      </c>
      <c r="R34" s="203">
        <v>0.42</v>
      </c>
      <c r="S34" s="203">
        <v>0</v>
      </c>
      <c r="T34" s="203">
        <v>0</v>
      </c>
      <c r="U34" s="203">
        <v>12.81</v>
      </c>
      <c r="V34" s="203">
        <v>0.2</v>
      </c>
      <c r="W34" s="203">
        <v>0.45</v>
      </c>
      <c r="X34" s="203">
        <v>1.46</v>
      </c>
      <c r="Y34" s="203">
        <v>0</v>
      </c>
      <c r="Z34" s="203">
        <v>2.73</v>
      </c>
      <c r="AA34" s="203">
        <v>0.89</v>
      </c>
      <c r="AB34" s="203">
        <v>0</v>
      </c>
      <c r="AC34" s="203">
        <v>0</v>
      </c>
      <c r="AD34" s="203">
        <v>13.7</v>
      </c>
      <c r="AE34" s="203">
        <v>0</v>
      </c>
      <c r="AF34" s="203">
        <v>0</v>
      </c>
      <c r="AG34" s="203">
        <v>26.52</v>
      </c>
      <c r="AH34" s="203">
        <v>0</v>
      </c>
      <c r="AI34" s="203">
        <v>26.52</v>
      </c>
      <c r="AJ34" s="203">
        <v>0</v>
      </c>
      <c r="AK34" s="203">
        <v>1.8</v>
      </c>
      <c r="AL34" s="203">
        <v>0</v>
      </c>
      <c r="AM34" s="203">
        <v>0</v>
      </c>
      <c r="AN34" s="203">
        <v>0</v>
      </c>
      <c r="AO34" s="203">
        <v>126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11.31</v>
      </c>
      <c r="E35" s="203">
        <v>0</v>
      </c>
      <c r="F35" s="203">
        <v>0</v>
      </c>
      <c r="G35" s="203">
        <v>17.989999999999998</v>
      </c>
      <c r="H35" s="203">
        <v>0</v>
      </c>
      <c r="I35" s="203">
        <v>0</v>
      </c>
      <c r="J35" s="203">
        <v>15.17</v>
      </c>
      <c r="K35" s="203">
        <v>6.35</v>
      </c>
      <c r="L35" s="203">
        <v>1.68</v>
      </c>
      <c r="M35" s="203">
        <v>0</v>
      </c>
      <c r="N35" s="203">
        <v>1.18</v>
      </c>
      <c r="O35" s="203">
        <v>0.98</v>
      </c>
      <c r="P35" s="203">
        <v>2.68</v>
      </c>
      <c r="Q35" s="203">
        <v>0.2</v>
      </c>
      <c r="R35" s="203">
        <v>0.42</v>
      </c>
      <c r="S35" s="203">
        <v>0</v>
      </c>
      <c r="T35" s="203">
        <v>0</v>
      </c>
      <c r="U35" s="203">
        <v>12.81</v>
      </c>
      <c r="V35" s="203">
        <v>0.2</v>
      </c>
      <c r="W35" s="203">
        <v>0.45</v>
      </c>
      <c r="X35" s="203">
        <v>1.46</v>
      </c>
      <c r="Y35" s="203">
        <v>0</v>
      </c>
      <c r="Z35" s="203">
        <v>2.73</v>
      </c>
      <c r="AA35" s="203">
        <v>0.89</v>
      </c>
      <c r="AB35" s="203">
        <v>0</v>
      </c>
      <c r="AC35" s="203">
        <v>0</v>
      </c>
      <c r="AD35" s="203">
        <v>13.7</v>
      </c>
      <c r="AE35" s="203">
        <v>0</v>
      </c>
      <c r="AF35" s="203">
        <v>0</v>
      </c>
      <c r="AG35" s="203">
        <v>26.52</v>
      </c>
      <c r="AH35" s="203">
        <v>0</v>
      </c>
      <c r="AI35" s="203">
        <v>26.52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126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11.28</v>
      </c>
      <c r="E36" s="203">
        <v>0</v>
      </c>
      <c r="F36" s="203">
        <v>0</v>
      </c>
      <c r="G36" s="203">
        <v>17.989999999999998</v>
      </c>
      <c r="H36" s="203">
        <v>0</v>
      </c>
      <c r="I36" s="203">
        <v>0</v>
      </c>
      <c r="J36" s="203">
        <v>15.17</v>
      </c>
      <c r="K36" s="203">
        <v>6.35</v>
      </c>
      <c r="L36" s="203">
        <v>1.68</v>
      </c>
      <c r="M36" s="203">
        <v>0</v>
      </c>
      <c r="N36" s="203">
        <v>1.18</v>
      </c>
      <c r="O36" s="203">
        <v>0.98</v>
      </c>
      <c r="P36" s="203">
        <v>2.68</v>
      </c>
      <c r="Q36" s="203">
        <v>0.2</v>
      </c>
      <c r="R36" s="203">
        <v>0.42</v>
      </c>
      <c r="S36" s="203">
        <v>0</v>
      </c>
      <c r="T36" s="203">
        <v>0</v>
      </c>
      <c r="U36" s="203">
        <v>12.81</v>
      </c>
      <c r="V36" s="203">
        <v>0.2</v>
      </c>
      <c r="W36" s="203">
        <v>0.45</v>
      </c>
      <c r="X36" s="203">
        <v>1.46</v>
      </c>
      <c r="Y36" s="203">
        <v>0</v>
      </c>
      <c r="Z36" s="203">
        <v>2.73</v>
      </c>
      <c r="AA36" s="203">
        <v>0.89</v>
      </c>
      <c r="AB36" s="203">
        <v>0</v>
      </c>
      <c r="AC36" s="203">
        <v>0</v>
      </c>
      <c r="AD36" s="203">
        <v>13.7</v>
      </c>
      <c r="AE36" s="203">
        <v>0</v>
      </c>
      <c r="AF36" s="203">
        <v>0</v>
      </c>
      <c r="AG36" s="203">
        <v>26.52</v>
      </c>
      <c r="AH36" s="203">
        <v>0</v>
      </c>
      <c r="AI36" s="203">
        <v>26.52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126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11.28</v>
      </c>
      <c r="E37" s="203">
        <v>0</v>
      </c>
      <c r="F37" s="203">
        <v>0</v>
      </c>
      <c r="G37" s="203">
        <v>17.989999999999998</v>
      </c>
      <c r="H37" s="203">
        <v>0</v>
      </c>
      <c r="I37" s="203">
        <v>0</v>
      </c>
      <c r="J37" s="203">
        <v>15.17</v>
      </c>
      <c r="K37" s="203">
        <v>6.35</v>
      </c>
      <c r="L37" s="203">
        <v>1.68</v>
      </c>
      <c r="M37" s="203">
        <v>0</v>
      </c>
      <c r="N37" s="203">
        <v>1.18</v>
      </c>
      <c r="O37" s="203">
        <v>0.98</v>
      </c>
      <c r="P37" s="203">
        <v>2.68</v>
      </c>
      <c r="Q37" s="203">
        <v>0.2</v>
      </c>
      <c r="R37" s="203">
        <v>0.42</v>
      </c>
      <c r="S37" s="203">
        <v>0</v>
      </c>
      <c r="T37" s="203">
        <v>0</v>
      </c>
      <c r="U37" s="203">
        <v>12.81</v>
      </c>
      <c r="V37" s="203">
        <v>0.2</v>
      </c>
      <c r="W37" s="203">
        <v>0.45</v>
      </c>
      <c r="X37" s="203">
        <v>1.46</v>
      </c>
      <c r="Y37" s="203">
        <v>0</v>
      </c>
      <c r="Z37" s="203">
        <v>2.73</v>
      </c>
      <c r="AA37" s="203">
        <v>0.89</v>
      </c>
      <c r="AB37" s="203">
        <v>0</v>
      </c>
      <c r="AC37" s="203">
        <v>0</v>
      </c>
      <c r="AD37" s="203">
        <v>13.7</v>
      </c>
      <c r="AE37" s="203">
        <v>0</v>
      </c>
      <c r="AF37" s="203">
        <v>0</v>
      </c>
      <c r="AG37" s="203">
        <v>26.52</v>
      </c>
      <c r="AH37" s="203">
        <v>0</v>
      </c>
      <c r="AI37" s="203">
        <v>26.52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126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11.28</v>
      </c>
      <c r="E38" s="203">
        <v>0</v>
      </c>
      <c r="F38" s="203">
        <v>0</v>
      </c>
      <c r="G38" s="203">
        <v>17.989999999999998</v>
      </c>
      <c r="H38" s="203">
        <v>0</v>
      </c>
      <c r="I38" s="203">
        <v>0</v>
      </c>
      <c r="J38" s="203">
        <v>15.17</v>
      </c>
      <c r="K38" s="203">
        <v>6.35</v>
      </c>
      <c r="L38" s="203">
        <v>1.68</v>
      </c>
      <c r="M38" s="203">
        <v>0</v>
      </c>
      <c r="N38" s="203">
        <v>1.18</v>
      </c>
      <c r="O38" s="203">
        <v>0.98</v>
      </c>
      <c r="P38" s="203">
        <v>2.68</v>
      </c>
      <c r="Q38" s="203">
        <v>0.2</v>
      </c>
      <c r="R38" s="203">
        <v>0.42</v>
      </c>
      <c r="S38" s="203">
        <v>0</v>
      </c>
      <c r="T38" s="203">
        <v>0</v>
      </c>
      <c r="U38" s="203">
        <v>12.81</v>
      </c>
      <c r="V38" s="203">
        <v>0.2</v>
      </c>
      <c r="W38" s="203">
        <v>0.45</v>
      </c>
      <c r="X38" s="203">
        <v>1.46</v>
      </c>
      <c r="Y38" s="203">
        <v>0</v>
      </c>
      <c r="Z38" s="203">
        <v>2.73</v>
      </c>
      <c r="AA38" s="203">
        <v>0.89</v>
      </c>
      <c r="AB38" s="203">
        <v>0</v>
      </c>
      <c r="AC38" s="203">
        <v>0</v>
      </c>
      <c r="AD38" s="203">
        <v>13.7</v>
      </c>
      <c r="AE38" s="203">
        <v>0</v>
      </c>
      <c r="AF38" s="203">
        <v>0</v>
      </c>
      <c r="AG38" s="203">
        <v>26.52</v>
      </c>
      <c r="AH38" s="203">
        <v>0</v>
      </c>
      <c r="AI38" s="203">
        <v>26.52</v>
      </c>
      <c r="AJ38" s="203">
        <v>0</v>
      </c>
      <c r="AK38" s="203">
        <v>9.6</v>
      </c>
      <c r="AL38" s="203">
        <v>0</v>
      </c>
      <c r="AM38" s="203">
        <v>0</v>
      </c>
      <c r="AN38" s="203">
        <v>0</v>
      </c>
      <c r="AO38" s="203">
        <v>126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11.23</v>
      </c>
      <c r="E39" s="203">
        <v>0</v>
      </c>
      <c r="F39" s="203">
        <v>0</v>
      </c>
      <c r="G39" s="203">
        <v>17.989999999999998</v>
      </c>
      <c r="H39" s="203">
        <v>0</v>
      </c>
      <c r="I39" s="203">
        <v>0</v>
      </c>
      <c r="J39" s="203">
        <v>15.17</v>
      </c>
      <c r="K39" s="203">
        <v>6.35</v>
      </c>
      <c r="L39" s="203">
        <v>1.68</v>
      </c>
      <c r="M39" s="203">
        <v>0</v>
      </c>
      <c r="N39" s="203">
        <v>1.18</v>
      </c>
      <c r="O39" s="203">
        <v>0.98</v>
      </c>
      <c r="P39" s="203">
        <v>2.68</v>
      </c>
      <c r="Q39" s="203">
        <v>0.2</v>
      </c>
      <c r="R39" s="203">
        <v>0.42</v>
      </c>
      <c r="S39" s="203">
        <v>0</v>
      </c>
      <c r="T39" s="203">
        <v>0</v>
      </c>
      <c r="U39" s="203">
        <v>12.81</v>
      </c>
      <c r="V39" s="203">
        <v>0.2</v>
      </c>
      <c r="W39" s="203">
        <v>0.45</v>
      </c>
      <c r="X39" s="203">
        <v>1.46</v>
      </c>
      <c r="Y39" s="203">
        <v>0</v>
      </c>
      <c r="Z39" s="203">
        <v>2.73</v>
      </c>
      <c r="AA39" s="203">
        <v>0.89</v>
      </c>
      <c r="AB39" s="203">
        <v>0</v>
      </c>
      <c r="AC39" s="203">
        <v>0</v>
      </c>
      <c r="AD39" s="203">
        <v>13.7</v>
      </c>
      <c r="AE39" s="203">
        <v>0</v>
      </c>
      <c r="AF39" s="203">
        <v>0</v>
      </c>
      <c r="AG39" s="203">
        <v>26.52</v>
      </c>
      <c r="AH39" s="203">
        <v>0</v>
      </c>
      <c r="AI39" s="203">
        <v>26.52</v>
      </c>
      <c r="AJ39" s="203">
        <v>0</v>
      </c>
      <c r="AK39" s="203">
        <v>9.6</v>
      </c>
      <c r="AL39" s="203">
        <v>0</v>
      </c>
      <c r="AM39" s="203">
        <v>0</v>
      </c>
      <c r="AN39" s="203">
        <v>0</v>
      </c>
      <c r="AO39" s="203">
        <v>124.2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11.17</v>
      </c>
      <c r="E40" s="203">
        <v>0</v>
      </c>
      <c r="F40" s="203">
        <v>0</v>
      </c>
      <c r="G40" s="203">
        <v>17.989999999999998</v>
      </c>
      <c r="H40" s="203">
        <v>0</v>
      </c>
      <c r="I40" s="203">
        <v>0</v>
      </c>
      <c r="J40" s="203">
        <v>15.17</v>
      </c>
      <c r="K40" s="203">
        <v>6.35</v>
      </c>
      <c r="L40" s="203">
        <v>1.68</v>
      </c>
      <c r="M40" s="203">
        <v>0</v>
      </c>
      <c r="N40" s="203">
        <v>1.18</v>
      </c>
      <c r="O40" s="203">
        <v>0.98</v>
      </c>
      <c r="P40" s="203">
        <v>2.68</v>
      </c>
      <c r="Q40" s="203">
        <v>0.2</v>
      </c>
      <c r="R40" s="203">
        <v>0.42</v>
      </c>
      <c r="S40" s="203">
        <v>0</v>
      </c>
      <c r="T40" s="203">
        <v>0</v>
      </c>
      <c r="U40" s="203">
        <v>12.81</v>
      </c>
      <c r="V40" s="203">
        <v>0.2</v>
      </c>
      <c r="W40" s="203">
        <v>0.45</v>
      </c>
      <c r="X40" s="203">
        <v>1.46</v>
      </c>
      <c r="Y40" s="203">
        <v>0</v>
      </c>
      <c r="Z40" s="203">
        <v>2.73</v>
      </c>
      <c r="AA40" s="203">
        <v>0.89</v>
      </c>
      <c r="AB40" s="203">
        <v>0</v>
      </c>
      <c r="AC40" s="203">
        <v>0</v>
      </c>
      <c r="AD40" s="203">
        <v>13.7</v>
      </c>
      <c r="AE40" s="203">
        <v>0</v>
      </c>
      <c r="AF40" s="203">
        <v>0</v>
      </c>
      <c r="AG40" s="203">
        <v>26.52</v>
      </c>
      <c r="AH40" s="203">
        <v>0</v>
      </c>
      <c r="AI40" s="203">
        <v>26.52</v>
      </c>
      <c r="AJ40" s="203">
        <v>0</v>
      </c>
      <c r="AK40" s="203">
        <v>9.6</v>
      </c>
      <c r="AL40" s="203">
        <v>0</v>
      </c>
      <c r="AM40" s="203">
        <v>0</v>
      </c>
      <c r="AN40" s="203">
        <v>0</v>
      </c>
      <c r="AO40" s="203">
        <v>124.2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11.07</v>
      </c>
      <c r="E41" s="203">
        <v>0</v>
      </c>
      <c r="F41" s="203">
        <v>0</v>
      </c>
      <c r="G41" s="203">
        <v>17.989999999999998</v>
      </c>
      <c r="H41" s="203">
        <v>0</v>
      </c>
      <c r="I41" s="203">
        <v>0</v>
      </c>
      <c r="J41" s="203">
        <v>15.17</v>
      </c>
      <c r="K41" s="203">
        <v>34.380000000000003</v>
      </c>
      <c r="L41" s="203">
        <v>23.04</v>
      </c>
      <c r="M41" s="203">
        <v>0</v>
      </c>
      <c r="N41" s="203">
        <v>1.18</v>
      </c>
      <c r="O41" s="203">
        <v>0.98</v>
      </c>
      <c r="P41" s="203">
        <v>2.68</v>
      </c>
      <c r="Q41" s="203">
        <v>0.2</v>
      </c>
      <c r="R41" s="203">
        <v>0.42</v>
      </c>
      <c r="S41" s="203">
        <v>0</v>
      </c>
      <c r="T41" s="203">
        <v>0</v>
      </c>
      <c r="U41" s="203">
        <v>12.81</v>
      </c>
      <c r="V41" s="203">
        <v>0.2</v>
      </c>
      <c r="W41" s="203">
        <v>0.45</v>
      </c>
      <c r="X41" s="203">
        <v>1.46</v>
      </c>
      <c r="Y41" s="203">
        <v>0</v>
      </c>
      <c r="Z41" s="203">
        <v>2.73</v>
      </c>
      <c r="AA41" s="203">
        <v>0.89</v>
      </c>
      <c r="AB41" s="203">
        <v>0</v>
      </c>
      <c r="AC41" s="203">
        <v>0</v>
      </c>
      <c r="AD41" s="203">
        <v>13.7</v>
      </c>
      <c r="AE41" s="203">
        <v>0</v>
      </c>
      <c r="AF41" s="203">
        <v>0</v>
      </c>
      <c r="AG41" s="203">
        <v>26.52</v>
      </c>
      <c r="AH41" s="203">
        <v>0</v>
      </c>
      <c r="AI41" s="203">
        <v>26.52</v>
      </c>
      <c r="AJ41" s="203">
        <v>0</v>
      </c>
      <c r="AK41" s="203">
        <v>9.6</v>
      </c>
      <c r="AL41" s="203">
        <v>0</v>
      </c>
      <c r="AM41" s="203">
        <v>0</v>
      </c>
      <c r="AN41" s="203">
        <v>0</v>
      </c>
      <c r="AO41" s="203">
        <v>124.2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11.07</v>
      </c>
      <c r="E42" s="203">
        <v>0</v>
      </c>
      <c r="F42" s="203">
        <v>0</v>
      </c>
      <c r="G42" s="203">
        <v>17.989999999999998</v>
      </c>
      <c r="H42" s="203">
        <v>0</v>
      </c>
      <c r="I42" s="203">
        <v>0</v>
      </c>
      <c r="J42" s="203">
        <v>15.17</v>
      </c>
      <c r="K42" s="203">
        <v>76.680000000000007</v>
      </c>
      <c r="L42" s="203">
        <v>23.04</v>
      </c>
      <c r="M42" s="203">
        <v>0</v>
      </c>
      <c r="N42" s="203">
        <v>1.18</v>
      </c>
      <c r="O42" s="203">
        <v>0.98</v>
      </c>
      <c r="P42" s="203">
        <v>2.68</v>
      </c>
      <c r="Q42" s="203">
        <v>0.2</v>
      </c>
      <c r="R42" s="203">
        <v>0.42</v>
      </c>
      <c r="S42" s="203">
        <v>0</v>
      </c>
      <c r="T42" s="203">
        <v>0</v>
      </c>
      <c r="U42" s="203">
        <v>12.81</v>
      </c>
      <c r="V42" s="203">
        <v>0.2</v>
      </c>
      <c r="W42" s="203">
        <v>0.45</v>
      </c>
      <c r="X42" s="203">
        <v>1.46</v>
      </c>
      <c r="Y42" s="203">
        <v>0</v>
      </c>
      <c r="Z42" s="203">
        <v>2.73</v>
      </c>
      <c r="AA42" s="203">
        <v>0.89</v>
      </c>
      <c r="AB42" s="203">
        <v>0</v>
      </c>
      <c r="AC42" s="203">
        <v>0</v>
      </c>
      <c r="AD42" s="203">
        <v>13.7</v>
      </c>
      <c r="AE42" s="203">
        <v>0</v>
      </c>
      <c r="AF42" s="203">
        <v>0</v>
      </c>
      <c r="AG42" s="203">
        <v>26.52</v>
      </c>
      <c r="AH42" s="203">
        <v>0</v>
      </c>
      <c r="AI42" s="203">
        <v>26.52</v>
      </c>
      <c r="AJ42" s="203">
        <v>0</v>
      </c>
      <c r="AK42" s="203">
        <v>9.6</v>
      </c>
      <c r="AL42" s="203">
        <v>0</v>
      </c>
      <c r="AM42" s="203">
        <v>0</v>
      </c>
      <c r="AN42" s="203">
        <v>0</v>
      </c>
      <c r="AO42" s="203">
        <v>124.2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11.04</v>
      </c>
      <c r="E43" s="203">
        <v>0</v>
      </c>
      <c r="F43" s="203">
        <v>0</v>
      </c>
      <c r="G43" s="203">
        <v>17.989999999999998</v>
      </c>
      <c r="H43" s="203">
        <v>0</v>
      </c>
      <c r="I43" s="203">
        <v>0</v>
      </c>
      <c r="J43" s="203">
        <v>15.17</v>
      </c>
      <c r="K43" s="203">
        <v>76.680000000000007</v>
      </c>
      <c r="L43" s="203">
        <v>23.03</v>
      </c>
      <c r="M43" s="203">
        <v>0</v>
      </c>
      <c r="N43" s="203">
        <v>1.18</v>
      </c>
      <c r="O43" s="203">
        <v>0.98</v>
      </c>
      <c r="P43" s="203">
        <v>2.68</v>
      </c>
      <c r="Q43" s="203">
        <v>3.46</v>
      </c>
      <c r="R43" s="203">
        <v>7.89</v>
      </c>
      <c r="S43" s="203">
        <v>0.47</v>
      </c>
      <c r="T43" s="203">
        <v>0</v>
      </c>
      <c r="U43" s="203">
        <v>12.81</v>
      </c>
      <c r="V43" s="203">
        <v>0.2</v>
      </c>
      <c r="W43" s="203">
        <v>0.45</v>
      </c>
      <c r="X43" s="203">
        <v>1.46</v>
      </c>
      <c r="Y43" s="203">
        <v>0</v>
      </c>
      <c r="Z43" s="203">
        <v>2.73</v>
      </c>
      <c r="AA43" s="203">
        <v>0.89</v>
      </c>
      <c r="AB43" s="203">
        <v>0</v>
      </c>
      <c r="AC43" s="203">
        <v>0</v>
      </c>
      <c r="AD43" s="203">
        <v>13.7</v>
      </c>
      <c r="AE43" s="203">
        <v>0</v>
      </c>
      <c r="AF43" s="203">
        <v>0</v>
      </c>
      <c r="AG43" s="203">
        <v>26.52</v>
      </c>
      <c r="AH43" s="203">
        <v>0</v>
      </c>
      <c r="AI43" s="203">
        <v>26.52</v>
      </c>
      <c r="AJ43" s="203">
        <v>0</v>
      </c>
      <c r="AK43" s="203">
        <v>9.6</v>
      </c>
      <c r="AL43" s="203">
        <v>0</v>
      </c>
      <c r="AM43" s="203">
        <v>0</v>
      </c>
      <c r="AN43" s="203">
        <v>0</v>
      </c>
      <c r="AO43" s="203">
        <v>124.2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10.99</v>
      </c>
      <c r="E44" s="203">
        <v>0</v>
      </c>
      <c r="F44" s="203">
        <v>0</v>
      </c>
      <c r="G44" s="203">
        <v>17.989999999999998</v>
      </c>
      <c r="H44" s="203">
        <v>0</v>
      </c>
      <c r="I44" s="203">
        <v>0</v>
      </c>
      <c r="J44" s="203">
        <v>15.17</v>
      </c>
      <c r="K44" s="203">
        <v>76.680000000000007</v>
      </c>
      <c r="L44" s="203">
        <v>23.02</v>
      </c>
      <c r="M44" s="203">
        <v>0</v>
      </c>
      <c r="N44" s="203">
        <v>1.18</v>
      </c>
      <c r="O44" s="203">
        <v>0.98</v>
      </c>
      <c r="P44" s="203">
        <v>2.68</v>
      </c>
      <c r="Q44" s="203">
        <v>3.46</v>
      </c>
      <c r="R44" s="203">
        <v>7.89</v>
      </c>
      <c r="S44" s="203">
        <v>0.47</v>
      </c>
      <c r="T44" s="203">
        <v>0</v>
      </c>
      <c r="U44" s="203">
        <v>12.81</v>
      </c>
      <c r="V44" s="203">
        <v>0.2</v>
      </c>
      <c r="W44" s="203">
        <v>0.45</v>
      </c>
      <c r="X44" s="203">
        <v>1.46</v>
      </c>
      <c r="Y44" s="203">
        <v>0</v>
      </c>
      <c r="Z44" s="203">
        <v>2.73</v>
      </c>
      <c r="AA44" s="203">
        <v>0.89</v>
      </c>
      <c r="AB44" s="203">
        <v>0</v>
      </c>
      <c r="AC44" s="203">
        <v>0</v>
      </c>
      <c r="AD44" s="203">
        <v>13.7</v>
      </c>
      <c r="AE44" s="203">
        <v>0</v>
      </c>
      <c r="AF44" s="203">
        <v>0</v>
      </c>
      <c r="AG44" s="203">
        <v>26.52</v>
      </c>
      <c r="AH44" s="203">
        <v>0</v>
      </c>
      <c r="AI44" s="203">
        <v>26.52</v>
      </c>
      <c r="AJ44" s="203">
        <v>0</v>
      </c>
      <c r="AK44" s="203">
        <v>9.6</v>
      </c>
      <c r="AL44" s="203">
        <v>0</v>
      </c>
      <c r="AM44" s="203">
        <v>0</v>
      </c>
      <c r="AN44" s="203">
        <v>0</v>
      </c>
      <c r="AO44" s="203">
        <v>124.2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10.93</v>
      </c>
      <c r="E45" s="203">
        <v>0</v>
      </c>
      <c r="F45" s="203">
        <v>0</v>
      </c>
      <c r="G45" s="203">
        <v>17.989999999999998</v>
      </c>
      <c r="H45" s="203">
        <v>0</v>
      </c>
      <c r="I45" s="203">
        <v>0</v>
      </c>
      <c r="J45" s="203">
        <v>15.17</v>
      </c>
      <c r="K45" s="203">
        <v>76.680000000000007</v>
      </c>
      <c r="L45" s="203">
        <v>23.01</v>
      </c>
      <c r="M45" s="203">
        <v>0</v>
      </c>
      <c r="N45" s="203">
        <v>1.18</v>
      </c>
      <c r="O45" s="203">
        <v>0.98</v>
      </c>
      <c r="P45" s="203">
        <v>2.68</v>
      </c>
      <c r="Q45" s="203">
        <v>4.1100000000000003</v>
      </c>
      <c r="R45" s="203">
        <v>7.89</v>
      </c>
      <c r="S45" s="203">
        <v>0.47</v>
      </c>
      <c r="T45" s="203">
        <v>0</v>
      </c>
      <c r="U45" s="203">
        <v>12.81</v>
      </c>
      <c r="V45" s="203">
        <v>0.2</v>
      </c>
      <c r="W45" s="203">
        <v>0.45</v>
      </c>
      <c r="X45" s="203">
        <v>1.46</v>
      </c>
      <c r="Y45" s="203">
        <v>0</v>
      </c>
      <c r="Z45" s="203">
        <v>38.33</v>
      </c>
      <c r="AA45" s="203">
        <v>0.89</v>
      </c>
      <c r="AB45" s="203">
        <v>0</v>
      </c>
      <c r="AC45" s="203">
        <v>0</v>
      </c>
      <c r="AD45" s="203">
        <v>13.7</v>
      </c>
      <c r="AE45" s="203">
        <v>0</v>
      </c>
      <c r="AF45" s="203">
        <v>0</v>
      </c>
      <c r="AG45" s="203">
        <v>26.52</v>
      </c>
      <c r="AH45" s="203">
        <v>0</v>
      </c>
      <c r="AI45" s="203">
        <v>26.52</v>
      </c>
      <c r="AJ45" s="203">
        <v>0</v>
      </c>
      <c r="AK45" s="203">
        <v>9.23</v>
      </c>
      <c r="AL45" s="203">
        <v>0</v>
      </c>
      <c r="AM45" s="203">
        <v>0</v>
      </c>
      <c r="AN45" s="203">
        <v>0</v>
      </c>
      <c r="AO45" s="203">
        <v>124.2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10.88</v>
      </c>
      <c r="E46" s="203">
        <v>0</v>
      </c>
      <c r="F46" s="203">
        <v>0</v>
      </c>
      <c r="G46" s="203">
        <v>17.989999999999998</v>
      </c>
      <c r="H46" s="203">
        <v>0</v>
      </c>
      <c r="I46" s="203">
        <v>0</v>
      </c>
      <c r="J46" s="203">
        <v>15.17</v>
      </c>
      <c r="K46" s="203">
        <v>76.680000000000007</v>
      </c>
      <c r="L46" s="203">
        <v>23.01</v>
      </c>
      <c r="M46" s="203">
        <v>0</v>
      </c>
      <c r="N46" s="203">
        <v>1.18</v>
      </c>
      <c r="O46" s="203">
        <v>0.98</v>
      </c>
      <c r="P46" s="203">
        <v>2.68</v>
      </c>
      <c r="Q46" s="203">
        <v>4.1100000000000003</v>
      </c>
      <c r="R46" s="203">
        <v>7.89</v>
      </c>
      <c r="S46" s="203">
        <v>0.47</v>
      </c>
      <c r="T46" s="203">
        <v>0</v>
      </c>
      <c r="U46" s="203">
        <v>12.81</v>
      </c>
      <c r="V46" s="203">
        <v>0.2</v>
      </c>
      <c r="W46" s="203">
        <v>0.45</v>
      </c>
      <c r="X46" s="203">
        <v>1.46</v>
      </c>
      <c r="Y46" s="203">
        <v>0</v>
      </c>
      <c r="Z46" s="203">
        <v>38.33</v>
      </c>
      <c r="AA46" s="203">
        <v>0.89</v>
      </c>
      <c r="AB46" s="203">
        <v>0</v>
      </c>
      <c r="AC46" s="203">
        <v>0</v>
      </c>
      <c r="AD46" s="203">
        <v>13.7</v>
      </c>
      <c r="AE46" s="203">
        <v>0</v>
      </c>
      <c r="AF46" s="203">
        <v>0</v>
      </c>
      <c r="AG46" s="203">
        <v>26.52</v>
      </c>
      <c r="AH46" s="203">
        <v>0</v>
      </c>
      <c r="AI46" s="203">
        <v>26.52</v>
      </c>
      <c r="AJ46" s="203">
        <v>0</v>
      </c>
      <c r="AK46" s="203">
        <v>9.23</v>
      </c>
      <c r="AL46" s="203">
        <v>0</v>
      </c>
      <c r="AM46" s="203">
        <v>0</v>
      </c>
      <c r="AN46" s="203">
        <v>0</v>
      </c>
      <c r="AO46" s="203">
        <v>124.2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10.85</v>
      </c>
      <c r="E47" s="203">
        <v>0</v>
      </c>
      <c r="F47" s="203">
        <v>0</v>
      </c>
      <c r="G47" s="203">
        <v>17.989999999999998</v>
      </c>
      <c r="H47" s="203">
        <v>0</v>
      </c>
      <c r="I47" s="203">
        <v>0</v>
      </c>
      <c r="J47" s="203">
        <v>15.17</v>
      </c>
      <c r="K47" s="203">
        <v>76.680000000000007</v>
      </c>
      <c r="L47" s="203">
        <v>23.01</v>
      </c>
      <c r="M47" s="203">
        <v>0</v>
      </c>
      <c r="N47" s="203">
        <v>1.18</v>
      </c>
      <c r="O47" s="203">
        <v>0.98</v>
      </c>
      <c r="P47" s="203">
        <v>2.68</v>
      </c>
      <c r="Q47" s="203">
        <v>4.26</v>
      </c>
      <c r="R47" s="203">
        <v>7.89</v>
      </c>
      <c r="S47" s="203">
        <v>0.47</v>
      </c>
      <c r="T47" s="203">
        <v>0</v>
      </c>
      <c r="U47" s="203">
        <v>12.81</v>
      </c>
      <c r="V47" s="203">
        <v>0.2</v>
      </c>
      <c r="W47" s="203">
        <v>0.45</v>
      </c>
      <c r="X47" s="203">
        <v>1.46</v>
      </c>
      <c r="Y47" s="203">
        <v>0</v>
      </c>
      <c r="Z47" s="203">
        <v>38.33</v>
      </c>
      <c r="AA47" s="203">
        <v>0.89</v>
      </c>
      <c r="AB47" s="203">
        <v>0</v>
      </c>
      <c r="AC47" s="203">
        <v>0</v>
      </c>
      <c r="AD47" s="203">
        <v>13.7</v>
      </c>
      <c r="AE47" s="203">
        <v>0</v>
      </c>
      <c r="AF47" s="203">
        <v>0</v>
      </c>
      <c r="AG47" s="203">
        <v>26.52</v>
      </c>
      <c r="AH47" s="203">
        <v>0</v>
      </c>
      <c r="AI47" s="203">
        <v>26.52</v>
      </c>
      <c r="AJ47" s="203">
        <v>0</v>
      </c>
      <c r="AK47" s="203">
        <v>9.23</v>
      </c>
      <c r="AL47" s="203">
        <v>0</v>
      </c>
      <c r="AM47" s="203">
        <v>0</v>
      </c>
      <c r="AN47" s="203">
        <v>0</v>
      </c>
      <c r="AO47" s="203">
        <v>124.2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10.8</v>
      </c>
      <c r="E48" s="203">
        <v>0</v>
      </c>
      <c r="F48" s="203">
        <v>0</v>
      </c>
      <c r="G48" s="203">
        <v>17.989999999999998</v>
      </c>
      <c r="H48" s="203">
        <v>0</v>
      </c>
      <c r="I48" s="203">
        <v>0</v>
      </c>
      <c r="J48" s="203">
        <v>15.17</v>
      </c>
      <c r="K48" s="203">
        <v>76.680000000000007</v>
      </c>
      <c r="L48" s="203">
        <v>23.01</v>
      </c>
      <c r="M48" s="203">
        <v>0</v>
      </c>
      <c r="N48" s="203">
        <v>1.18</v>
      </c>
      <c r="O48" s="203">
        <v>0.98</v>
      </c>
      <c r="P48" s="203">
        <v>2.68</v>
      </c>
      <c r="Q48" s="203">
        <v>4.26</v>
      </c>
      <c r="R48" s="203">
        <v>7.89</v>
      </c>
      <c r="S48" s="203">
        <v>0.47</v>
      </c>
      <c r="T48" s="203">
        <v>0</v>
      </c>
      <c r="U48" s="203">
        <v>12.81</v>
      </c>
      <c r="V48" s="203">
        <v>0.2</v>
      </c>
      <c r="W48" s="203">
        <v>0.45</v>
      </c>
      <c r="X48" s="203">
        <v>1.46</v>
      </c>
      <c r="Y48" s="203">
        <v>0</v>
      </c>
      <c r="Z48" s="203">
        <v>38.33</v>
      </c>
      <c r="AA48" s="203">
        <v>0.89</v>
      </c>
      <c r="AB48" s="203">
        <v>0</v>
      </c>
      <c r="AC48" s="203">
        <v>0</v>
      </c>
      <c r="AD48" s="203">
        <v>13.7</v>
      </c>
      <c r="AE48" s="203">
        <v>0</v>
      </c>
      <c r="AF48" s="203">
        <v>0</v>
      </c>
      <c r="AG48" s="203">
        <v>26.52</v>
      </c>
      <c r="AH48" s="203">
        <v>0</v>
      </c>
      <c r="AI48" s="203">
        <v>26.52</v>
      </c>
      <c r="AJ48" s="203">
        <v>0</v>
      </c>
      <c r="AK48" s="203">
        <v>9.23</v>
      </c>
      <c r="AL48" s="203">
        <v>0</v>
      </c>
      <c r="AM48" s="203">
        <v>0</v>
      </c>
      <c r="AN48" s="203">
        <v>0</v>
      </c>
      <c r="AO48" s="203">
        <v>124.2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10.8</v>
      </c>
      <c r="E49" s="203">
        <v>0</v>
      </c>
      <c r="F49" s="203">
        <v>0</v>
      </c>
      <c r="G49" s="203">
        <v>17.989999999999998</v>
      </c>
      <c r="H49" s="203">
        <v>0</v>
      </c>
      <c r="I49" s="203">
        <v>0</v>
      </c>
      <c r="J49" s="203">
        <v>15.17</v>
      </c>
      <c r="K49" s="203">
        <v>76.680000000000007</v>
      </c>
      <c r="L49" s="203">
        <v>23.01</v>
      </c>
      <c r="M49" s="203">
        <v>0</v>
      </c>
      <c r="N49" s="203">
        <v>1.18</v>
      </c>
      <c r="O49" s="203">
        <v>0.98</v>
      </c>
      <c r="P49" s="203">
        <v>2.68</v>
      </c>
      <c r="Q49" s="203">
        <v>4.26</v>
      </c>
      <c r="R49" s="203">
        <v>7.89</v>
      </c>
      <c r="S49" s="203">
        <v>0.47</v>
      </c>
      <c r="T49" s="203">
        <v>0</v>
      </c>
      <c r="U49" s="203">
        <v>12.81</v>
      </c>
      <c r="V49" s="203">
        <v>0.2</v>
      </c>
      <c r="W49" s="203">
        <v>5.79</v>
      </c>
      <c r="X49" s="203">
        <v>1.46</v>
      </c>
      <c r="Y49" s="203">
        <v>0</v>
      </c>
      <c r="Z49" s="203">
        <v>38.33</v>
      </c>
      <c r="AA49" s="203">
        <v>0.89</v>
      </c>
      <c r="AB49" s="203">
        <v>0</v>
      </c>
      <c r="AC49" s="203">
        <v>0</v>
      </c>
      <c r="AD49" s="203">
        <v>13.7</v>
      </c>
      <c r="AE49" s="203">
        <v>0</v>
      </c>
      <c r="AF49" s="203">
        <v>0</v>
      </c>
      <c r="AG49" s="203">
        <v>26.52</v>
      </c>
      <c r="AH49" s="203">
        <v>0</v>
      </c>
      <c r="AI49" s="203">
        <v>26.52</v>
      </c>
      <c r="AJ49" s="203">
        <v>0</v>
      </c>
      <c r="AK49" s="203">
        <v>9.23</v>
      </c>
      <c r="AL49" s="203">
        <v>0</v>
      </c>
      <c r="AM49" s="203">
        <v>0</v>
      </c>
      <c r="AN49" s="203">
        <v>0</v>
      </c>
      <c r="AO49" s="203">
        <v>124.2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10.75</v>
      </c>
      <c r="E50" s="203">
        <v>0</v>
      </c>
      <c r="F50" s="203">
        <v>0</v>
      </c>
      <c r="G50" s="203">
        <v>17.989999999999998</v>
      </c>
      <c r="H50" s="203">
        <v>0</v>
      </c>
      <c r="I50" s="203">
        <v>0</v>
      </c>
      <c r="J50" s="203">
        <v>15.17</v>
      </c>
      <c r="K50" s="203">
        <v>76.680000000000007</v>
      </c>
      <c r="L50" s="203">
        <v>23.01</v>
      </c>
      <c r="M50" s="203">
        <v>0</v>
      </c>
      <c r="N50" s="203">
        <v>1.18</v>
      </c>
      <c r="O50" s="203">
        <v>0.98</v>
      </c>
      <c r="P50" s="203">
        <v>2.68</v>
      </c>
      <c r="Q50" s="203">
        <v>4.26</v>
      </c>
      <c r="R50" s="203">
        <v>7.89</v>
      </c>
      <c r="S50" s="203">
        <v>0.47</v>
      </c>
      <c r="T50" s="203">
        <v>0</v>
      </c>
      <c r="U50" s="203">
        <v>12.81</v>
      </c>
      <c r="V50" s="203">
        <v>0.2</v>
      </c>
      <c r="W50" s="203">
        <v>5.79</v>
      </c>
      <c r="X50" s="203">
        <v>1.46</v>
      </c>
      <c r="Y50" s="203">
        <v>0</v>
      </c>
      <c r="Z50" s="203">
        <v>38.33</v>
      </c>
      <c r="AA50" s="203">
        <v>0.89</v>
      </c>
      <c r="AB50" s="203">
        <v>0</v>
      </c>
      <c r="AC50" s="203">
        <v>0</v>
      </c>
      <c r="AD50" s="203">
        <v>13.7</v>
      </c>
      <c r="AE50" s="203">
        <v>0</v>
      </c>
      <c r="AF50" s="203">
        <v>0</v>
      </c>
      <c r="AG50" s="203">
        <v>26.52</v>
      </c>
      <c r="AH50" s="203">
        <v>0</v>
      </c>
      <c r="AI50" s="203">
        <v>26.52</v>
      </c>
      <c r="AJ50" s="203">
        <v>0</v>
      </c>
      <c r="AK50" s="203">
        <v>9.23</v>
      </c>
      <c r="AL50" s="203">
        <v>0</v>
      </c>
      <c r="AM50" s="203">
        <v>0</v>
      </c>
      <c r="AN50" s="203">
        <v>0</v>
      </c>
      <c r="AO50" s="203">
        <v>124.2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10.75</v>
      </c>
      <c r="E51" s="203">
        <v>0</v>
      </c>
      <c r="F51" s="203">
        <v>0</v>
      </c>
      <c r="G51" s="203">
        <v>17.989999999999998</v>
      </c>
      <c r="H51" s="203">
        <v>0</v>
      </c>
      <c r="I51" s="203">
        <v>0</v>
      </c>
      <c r="J51" s="203">
        <v>15.17</v>
      </c>
      <c r="K51" s="203">
        <v>76.680000000000007</v>
      </c>
      <c r="L51" s="203">
        <v>23.01</v>
      </c>
      <c r="M51" s="203">
        <v>0</v>
      </c>
      <c r="N51" s="203">
        <v>1.18</v>
      </c>
      <c r="O51" s="203">
        <v>0.98</v>
      </c>
      <c r="P51" s="203">
        <v>2.68</v>
      </c>
      <c r="Q51" s="203">
        <v>4.22</v>
      </c>
      <c r="R51" s="203">
        <v>7.89</v>
      </c>
      <c r="S51" s="203">
        <v>0.47</v>
      </c>
      <c r="T51" s="203">
        <v>0</v>
      </c>
      <c r="U51" s="203">
        <v>12.81</v>
      </c>
      <c r="V51" s="203">
        <v>2.4900000000000002</v>
      </c>
      <c r="W51" s="203">
        <v>5.79</v>
      </c>
      <c r="X51" s="203">
        <v>1.46</v>
      </c>
      <c r="Y51" s="203">
        <v>0</v>
      </c>
      <c r="Z51" s="203">
        <v>38.33</v>
      </c>
      <c r="AA51" s="203">
        <v>11.37</v>
      </c>
      <c r="AB51" s="203">
        <v>0</v>
      </c>
      <c r="AC51" s="203">
        <v>0</v>
      </c>
      <c r="AD51" s="203">
        <v>13.76</v>
      </c>
      <c r="AE51" s="203">
        <v>0</v>
      </c>
      <c r="AF51" s="203">
        <v>0</v>
      </c>
      <c r="AG51" s="203">
        <v>26.52</v>
      </c>
      <c r="AH51" s="203">
        <v>0</v>
      </c>
      <c r="AI51" s="203">
        <v>26.52</v>
      </c>
      <c r="AJ51" s="203">
        <v>0</v>
      </c>
      <c r="AK51" s="203">
        <v>9.23</v>
      </c>
      <c r="AL51" s="203">
        <v>0</v>
      </c>
      <c r="AM51" s="203">
        <v>0</v>
      </c>
      <c r="AN51" s="203">
        <v>0</v>
      </c>
      <c r="AO51" s="203">
        <v>120.6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10.67</v>
      </c>
      <c r="E52" s="203">
        <v>0</v>
      </c>
      <c r="F52" s="203">
        <v>0</v>
      </c>
      <c r="G52" s="203">
        <v>17.989999999999998</v>
      </c>
      <c r="H52" s="203">
        <v>0</v>
      </c>
      <c r="I52" s="203">
        <v>0</v>
      </c>
      <c r="J52" s="203">
        <v>15.17</v>
      </c>
      <c r="K52" s="203">
        <v>76.680000000000007</v>
      </c>
      <c r="L52" s="203">
        <v>23.01</v>
      </c>
      <c r="M52" s="203">
        <v>0</v>
      </c>
      <c r="N52" s="203">
        <v>1.18</v>
      </c>
      <c r="O52" s="203">
        <v>0.98</v>
      </c>
      <c r="P52" s="203">
        <v>2.68</v>
      </c>
      <c r="Q52" s="203">
        <v>2.1800000000000002</v>
      </c>
      <c r="R52" s="203">
        <v>5.26</v>
      </c>
      <c r="S52" s="203">
        <v>0.26</v>
      </c>
      <c r="T52" s="203">
        <v>0</v>
      </c>
      <c r="U52" s="203">
        <v>12.81</v>
      </c>
      <c r="V52" s="203">
        <v>2.4900000000000002</v>
      </c>
      <c r="W52" s="203">
        <v>5.79</v>
      </c>
      <c r="X52" s="203">
        <v>1.46</v>
      </c>
      <c r="Y52" s="203">
        <v>0</v>
      </c>
      <c r="Z52" s="203">
        <v>38.33</v>
      </c>
      <c r="AA52" s="203">
        <v>11.37</v>
      </c>
      <c r="AB52" s="203">
        <v>0</v>
      </c>
      <c r="AC52" s="203">
        <v>0</v>
      </c>
      <c r="AD52" s="203">
        <v>13.76</v>
      </c>
      <c r="AE52" s="203">
        <v>0</v>
      </c>
      <c r="AF52" s="203">
        <v>0</v>
      </c>
      <c r="AG52" s="203">
        <v>26.52</v>
      </c>
      <c r="AH52" s="203">
        <v>0</v>
      </c>
      <c r="AI52" s="203">
        <v>26.52</v>
      </c>
      <c r="AJ52" s="203">
        <v>0</v>
      </c>
      <c r="AK52" s="203">
        <v>9.23</v>
      </c>
      <c r="AL52" s="203">
        <v>0</v>
      </c>
      <c r="AM52" s="203">
        <v>0</v>
      </c>
      <c r="AN52" s="203">
        <v>0</v>
      </c>
      <c r="AO52" s="203">
        <v>120.6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10.64</v>
      </c>
      <c r="E53" s="203">
        <v>0</v>
      </c>
      <c r="F53" s="203">
        <v>0</v>
      </c>
      <c r="G53" s="203">
        <v>17.989999999999998</v>
      </c>
      <c r="H53" s="203">
        <v>0</v>
      </c>
      <c r="I53" s="203">
        <v>0</v>
      </c>
      <c r="J53" s="203">
        <v>15.17</v>
      </c>
      <c r="K53" s="203">
        <v>76.680000000000007</v>
      </c>
      <c r="L53" s="203">
        <v>23.01</v>
      </c>
      <c r="M53" s="203">
        <v>0</v>
      </c>
      <c r="N53" s="203">
        <v>1.18</v>
      </c>
      <c r="O53" s="203">
        <v>0.98</v>
      </c>
      <c r="P53" s="203">
        <v>2.68</v>
      </c>
      <c r="Q53" s="203">
        <v>2.1800000000000002</v>
      </c>
      <c r="R53" s="203">
        <v>5.26</v>
      </c>
      <c r="S53" s="203">
        <v>0.26</v>
      </c>
      <c r="T53" s="203">
        <v>0</v>
      </c>
      <c r="U53" s="203">
        <v>12.81</v>
      </c>
      <c r="V53" s="203">
        <v>2.4900000000000002</v>
      </c>
      <c r="W53" s="203">
        <v>0.45</v>
      </c>
      <c r="X53" s="203">
        <v>1.46</v>
      </c>
      <c r="Y53" s="203">
        <v>0</v>
      </c>
      <c r="Z53" s="203">
        <v>38.33</v>
      </c>
      <c r="AA53" s="203">
        <v>11.37</v>
      </c>
      <c r="AB53" s="203">
        <v>0</v>
      </c>
      <c r="AC53" s="203">
        <v>0</v>
      </c>
      <c r="AD53" s="203">
        <v>13.76</v>
      </c>
      <c r="AE53" s="203">
        <v>0</v>
      </c>
      <c r="AF53" s="203">
        <v>0</v>
      </c>
      <c r="AG53" s="203">
        <v>26.52</v>
      </c>
      <c r="AH53" s="203">
        <v>0</v>
      </c>
      <c r="AI53" s="203">
        <v>26.52</v>
      </c>
      <c r="AJ53" s="203">
        <v>0</v>
      </c>
      <c r="AK53" s="203">
        <v>9.23</v>
      </c>
      <c r="AL53" s="203">
        <v>0</v>
      </c>
      <c r="AM53" s="203">
        <v>0</v>
      </c>
      <c r="AN53" s="203">
        <v>0</v>
      </c>
      <c r="AO53" s="203">
        <v>120.6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10.64</v>
      </c>
      <c r="E54" s="203">
        <v>0</v>
      </c>
      <c r="F54" s="203">
        <v>0</v>
      </c>
      <c r="G54" s="203">
        <v>17.989999999999998</v>
      </c>
      <c r="H54" s="203">
        <v>0</v>
      </c>
      <c r="I54" s="203">
        <v>0</v>
      </c>
      <c r="J54" s="203">
        <v>15.17</v>
      </c>
      <c r="K54" s="203">
        <v>76.680000000000007</v>
      </c>
      <c r="L54" s="203">
        <v>23.01</v>
      </c>
      <c r="M54" s="203">
        <v>0</v>
      </c>
      <c r="N54" s="203">
        <v>1.18</v>
      </c>
      <c r="O54" s="203">
        <v>0.98</v>
      </c>
      <c r="P54" s="203">
        <v>2.68</v>
      </c>
      <c r="Q54" s="203">
        <v>2.1800000000000002</v>
      </c>
      <c r="R54" s="203">
        <v>5.26</v>
      </c>
      <c r="S54" s="203">
        <v>0.26</v>
      </c>
      <c r="T54" s="203">
        <v>0</v>
      </c>
      <c r="U54" s="203">
        <v>12.81</v>
      </c>
      <c r="V54" s="203">
        <v>2.4900000000000002</v>
      </c>
      <c r="W54" s="203">
        <v>0.45</v>
      </c>
      <c r="X54" s="203">
        <v>1.46</v>
      </c>
      <c r="Y54" s="203">
        <v>0</v>
      </c>
      <c r="Z54" s="203">
        <v>38.33</v>
      </c>
      <c r="AA54" s="203">
        <v>11.37</v>
      </c>
      <c r="AB54" s="203">
        <v>0</v>
      </c>
      <c r="AC54" s="203">
        <v>0</v>
      </c>
      <c r="AD54" s="203">
        <v>13.76</v>
      </c>
      <c r="AE54" s="203">
        <v>0</v>
      </c>
      <c r="AF54" s="203">
        <v>0</v>
      </c>
      <c r="AG54" s="203">
        <v>26.52</v>
      </c>
      <c r="AH54" s="203">
        <v>0</v>
      </c>
      <c r="AI54" s="203">
        <v>26.52</v>
      </c>
      <c r="AJ54" s="203">
        <v>0</v>
      </c>
      <c r="AK54" s="203">
        <v>9.23</v>
      </c>
      <c r="AL54" s="203">
        <v>0</v>
      </c>
      <c r="AM54" s="203">
        <v>0</v>
      </c>
      <c r="AN54" s="203">
        <v>0</v>
      </c>
      <c r="AO54" s="203">
        <v>120.6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10.64</v>
      </c>
      <c r="E55" s="203">
        <v>0</v>
      </c>
      <c r="F55" s="203">
        <v>0</v>
      </c>
      <c r="G55" s="203">
        <v>17.989999999999998</v>
      </c>
      <c r="H55" s="203">
        <v>0</v>
      </c>
      <c r="I55" s="203">
        <v>0</v>
      </c>
      <c r="J55" s="203">
        <v>15.17</v>
      </c>
      <c r="K55" s="203">
        <v>76.680000000000007</v>
      </c>
      <c r="L55" s="203">
        <v>23.01</v>
      </c>
      <c r="M55" s="203">
        <v>0</v>
      </c>
      <c r="N55" s="203">
        <v>1.18</v>
      </c>
      <c r="O55" s="203">
        <v>0.98</v>
      </c>
      <c r="P55" s="203">
        <v>2.68</v>
      </c>
      <c r="Q55" s="203">
        <v>2.1800000000000002</v>
      </c>
      <c r="R55" s="203">
        <v>5.26</v>
      </c>
      <c r="S55" s="203">
        <v>0.26</v>
      </c>
      <c r="T55" s="203">
        <v>0</v>
      </c>
      <c r="U55" s="203">
        <v>12.81</v>
      </c>
      <c r="V55" s="203">
        <v>2.4900000000000002</v>
      </c>
      <c r="W55" s="203">
        <v>0.45</v>
      </c>
      <c r="X55" s="203">
        <v>1.46</v>
      </c>
      <c r="Y55" s="203">
        <v>0</v>
      </c>
      <c r="Z55" s="203">
        <v>38.33</v>
      </c>
      <c r="AA55" s="203">
        <v>11.37</v>
      </c>
      <c r="AB55" s="203">
        <v>0</v>
      </c>
      <c r="AC55" s="203">
        <v>0</v>
      </c>
      <c r="AD55" s="203">
        <v>13.7</v>
      </c>
      <c r="AE55" s="203">
        <v>0</v>
      </c>
      <c r="AF55" s="203">
        <v>0</v>
      </c>
      <c r="AG55" s="203">
        <v>26.52</v>
      </c>
      <c r="AH55" s="203">
        <v>0</v>
      </c>
      <c r="AI55" s="203">
        <v>26.52</v>
      </c>
      <c r="AJ55" s="203">
        <v>0</v>
      </c>
      <c r="AK55" s="203">
        <v>9.23</v>
      </c>
      <c r="AL55" s="203">
        <v>0</v>
      </c>
      <c r="AM55" s="203">
        <v>0</v>
      </c>
      <c r="AN55" s="203">
        <v>0</v>
      </c>
      <c r="AO55" s="203">
        <v>120.6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10.59</v>
      </c>
      <c r="E56" s="203">
        <v>0</v>
      </c>
      <c r="F56" s="203">
        <v>0</v>
      </c>
      <c r="G56" s="203">
        <v>17.989999999999998</v>
      </c>
      <c r="H56" s="203">
        <v>0</v>
      </c>
      <c r="I56" s="203">
        <v>0</v>
      </c>
      <c r="J56" s="203">
        <v>15.17</v>
      </c>
      <c r="K56" s="203">
        <v>76.680000000000007</v>
      </c>
      <c r="L56" s="203">
        <v>23.01</v>
      </c>
      <c r="M56" s="203">
        <v>0</v>
      </c>
      <c r="N56" s="203">
        <v>1.18</v>
      </c>
      <c r="O56" s="203">
        <v>0.98</v>
      </c>
      <c r="P56" s="203">
        <v>2.68</v>
      </c>
      <c r="Q56" s="203">
        <v>2.1800000000000002</v>
      </c>
      <c r="R56" s="203">
        <v>5.26</v>
      </c>
      <c r="S56" s="203">
        <v>0.26</v>
      </c>
      <c r="T56" s="203">
        <v>0</v>
      </c>
      <c r="U56" s="203">
        <v>12.81</v>
      </c>
      <c r="V56" s="203">
        <v>2.4900000000000002</v>
      </c>
      <c r="W56" s="203">
        <v>0.45</v>
      </c>
      <c r="X56" s="203">
        <v>1.46</v>
      </c>
      <c r="Y56" s="203">
        <v>0</v>
      </c>
      <c r="Z56" s="203">
        <v>38.33</v>
      </c>
      <c r="AA56" s="203">
        <v>11.37</v>
      </c>
      <c r="AB56" s="203">
        <v>0</v>
      </c>
      <c r="AC56" s="203">
        <v>0</v>
      </c>
      <c r="AD56" s="203">
        <v>13.7</v>
      </c>
      <c r="AE56" s="203">
        <v>0</v>
      </c>
      <c r="AF56" s="203">
        <v>0</v>
      </c>
      <c r="AG56" s="203">
        <v>26.52</v>
      </c>
      <c r="AH56" s="203">
        <v>0</v>
      </c>
      <c r="AI56" s="203">
        <v>26.52</v>
      </c>
      <c r="AJ56" s="203">
        <v>0</v>
      </c>
      <c r="AK56" s="203">
        <v>9.23</v>
      </c>
      <c r="AL56" s="203">
        <v>0</v>
      </c>
      <c r="AM56" s="203">
        <v>0</v>
      </c>
      <c r="AN56" s="203">
        <v>0</v>
      </c>
      <c r="AO56" s="203">
        <v>120.6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10.59</v>
      </c>
      <c r="E57" s="203">
        <v>0</v>
      </c>
      <c r="F57" s="203">
        <v>0</v>
      </c>
      <c r="G57" s="203">
        <v>17.989999999999998</v>
      </c>
      <c r="H57" s="203">
        <v>0</v>
      </c>
      <c r="I57" s="203">
        <v>0</v>
      </c>
      <c r="J57" s="203">
        <v>15.17</v>
      </c>
      <c r="K57" s="203">
        <v>76.680000000000007</v>
      </c>
      <c r="L57" s="203">
        <v>23.01</v>
      </c>
      <c r="M57" s="203">
        <v>0</v>
      </c>
      <c r="N57" s="203">
        <v>1.18</v>
      </c>
      <c r="O57" s="203">
        <v>0.98</v>
      </c>
      <c r="P57" s="203">
        <v>2.68</v>
      </c>
      <c r="Q57" s="203">
        <v>2.1800000000000002</v>
      </c>
      <c r="R57" s="203">
        <v>5.26</v>
      </c>
      <c r="S57" s="203">
        <v>0.26</v>
      </c>
      <c r="T57" s="203">
        <v>0</v>
      </c>
      <c r="U57" s="203">
        <v>12.81</v>
      </c>
      <c r="V57" s="203">
        <v>2.4900000000000002</v>
      </c>
      <c r="W57" s="203">
        <v>6.75</v>
      </c>
      <c r="X57" s="203">
        <v>1.46</v>
      </c>
      <c r="Y57" s="203">
        <v>0</v>
      </c>
      <c r="Z57" s="203">
        <v>38.33</v>
      </c>
      <c r="AA57" s="203">
        <v>11.37</v>
      </c>
      <c r="AB57" s="203">
        <v>0</v>
      </c>
      <c r="AC57" s="203">
        <v>0</v>
      </c>
      <c r="AD57" s="203">
        <v>13.7</v>
      </c>
      <c r="AE57" s="203">
        <v>0</v>
      </c>
      <c r="AF57" s="203">
        <v>0</v>
      </c>
      <c r="AG57" s="203">
        <v>26.52</v>
      </c>
      <c r="AH57" s="203">
        <v>0</v>
      </c>
      <c r="AI57" s="203">
        <v>26.52</v>
      </c>
      <c r="AJ57" s="203">
        <v>0</v>
      </c>
      <c r="AK57" s="203">
        <v>9.23</v>
      </c>
      <c r="AL57" s="203">
        <v>0</v>
      </c>
      <c r="AM57" s="203">
        <v>0</v>
      </c>
      <c r="AN57" s="203">
        <v>0</v>
      </c>
      <c r="AO57" s="203">
        <v>120.6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10.54</v>
      </c>
      <c r="E58" s="203">
        <v>0</v>
      </c>
      <c r="F58" s="203">
        <v>0</v>
      </c>
      <c r="G58" s="203">
        <v>17.989999999999998</v>
      </c>
      <c r="H58" s="203">
        <v>0</v>
      </c>
      <c r="I58" s="203">
        <v>0</v>
      </c>
      <c r="J58" s="203">
        <v>15.17</v>
      </c>
      <c r="K58" s="203">
        <v>76.680000000000007</v>
      </c>
      <c r="L58" s="203">
        <v>23.01</v>
      </c>
      <c r="M58" s="203">
        <v>0</v>
      </c>
      <c r="N58" s="203">
        <v>1.18</v>
      </c>
      <c r="O58" s="203">
        <v>0.98</v>
      </c>
      <c r="P58" s="203">
        <v>2.68</v>
      </c>
      <c r="Q58" s="203">
        <v>2.1800000000000002</v>
      </c>
      <c r="R58" s="203">
        <v>5.26</v>
      </c>
      <c r="S58" s="203">
        <v>0.26</v>
      </c>
      <c r="T58" s="203">
        <v>0</v>
      </c>
      <c r="U58" s="203">
        <v>12.81</v>
      </c>
      <c r="V58" s="203">
        <v>2.4900000000000002</v>
      </c>
      <c r="W58" s="203">
        <v>6.75</v>
      </c>
      <c r="X58" s="203">
        <v>1.46</v>
      </c>
      <c r="Y58" s="203">
        <v>0</v>
      </c>
      <c r="Z58" s="203">
        <v>38.33</v>
      </c>
      <c r="AA58" s="203">
        <v>11.37</v>
      </c>
      <c r="AB58" s="203">
        <v>0</v>
      </c>
      <c r="AC58" s="203">
        <v>0</v>
      </c>
      <c r="AD58" s="203">
        <v>13.7</v>
      </c>
      <c r="AE58" s="203">
        <v>0</v>
      </c>
      <c r="AF58" s="203">
        <v>0</v>
      </c>
      <c r="AG58" s="203">
        <v>26.52</v>
      </c>
      <c r="AH58" s="203">
        <v>0</v>
      </c>
      <c r="AI58" s="203">
        <v>26.52</v>
      </c>
      <c r="AJ58" s="203">
        <v>0</v>
      </c>
      <c r="AK58" s="203">
        <v>9.23</v>
      </c>
      <c r="AL58" s="203">
        <v>0</v>
      </c>
      <c r="AM58" s="203">
        <v>0</v>
      </c>
      <c r="AN58" s="203">
        <v>0</v>
      </c>
      <c r="AO58" s="203">
        <v>120.6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10.54</v>
      </c>
      <c r="E59" s="203">
        <v>0</v>
      </c>
      <c r="F59" s="203">
        <v>0</v>
      </c>
      <c r="G59" s="203">
        <v>17.989999999999998</v>
      </c>
      <c r="H59" s="203">
        <v>0</v>
      </c>
      <c r="I59" s="203">
        <v>0</v>
      </c>
      <c r="J59" s="203">
        <v>15.17</v>
      </c>
      <c r="K59" s="203">
        <v>76.680000000000007</v>
      </c>
      <c r="L59" s="203">
        <v>23.01</v>
      </c>
      <c r="M59" s="203">
        <v>0</v>
      </c>
      <c r="N59" s="203">
        <v>1.18</v>
      </c>
      <c r="O59" s="203">
        <v>0.98</v>
      </c>
      <c r="P59" s="203">
        <v>2.56</v>
      </c>
      <c r="Q59" s="203">
        <v>2.1800000000000002</v>
      </c>
      <c r="R59" s="203">
        <v>5.26</v>
      </c>
      <c r="S59" s="203">
        <v>0.26</v>
      </c>
      <c r="T59" s="203">
        <v>0</v>
      </c>
      <c r="U59" s="203">
        <v>12.81</v>
      </c>
      <c r="V59" s="203">
        <v>2.4900000000000002</v>
      </c>
      <c r="W59" s="203">
        <v>6.75</v>
      </c>
      <c r="X59" s="203">
        <v>1.46</v>
      </c>
      <c r="Y59" s="203">
        <v>0</v>
      </c>
      <c r="Z59" s="203">
        <v>38.33</v>
      </c>
      <c r="AA59" s="203">
        <v>11.37</v>
      </c>
      <c r="AB59" s="203">
        <v>0</v>
      </c>
      <c r="AC59" s="203">
        <v>0</v>
      </c>
      <c r="AD59" s="203">
        <v>13.7</v>
      </c>
      <c r="AE59" s="203">
        <v>0</v>
      </c>
      <c r="AF59" s="203">
        <v>0</v>
      </c>
      <c r="AG59" s="203">
        <v>26.52</v>
      </c>
      <c r="AH59" s="203">
        <v>0</v>
      </c>
      <c r="AI59" s="203">
        <v>26.52</v>
      </c>
      <c r="AJ59" s="203">
        <v>0</v>
      </c>
      <c r="AK59" s="203">
        <v>9.23</v>
      </c>
      <c r="AL59" s="203">
        <v>0</v>
      </c>
      <c r="AM59" s="203">
        <v>0</v>
      </c>
      <c r="AN59" s="203">
        <v>0</v>
      </c>
      <c r="AO59" s="203">
        <v>120.6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10.54</v>
      </c>
      <c r="E60" s="203">
        <v>0</v>
      </c>
      <c r="F60" s="203">
        <v>0</v>
      </c>
      <c r="G60" s="203">
        <v>17.989999999999998</v>
      </c>
      <c r="H60" s="203">
        <v>0</v>
      </c>
      <c r="I60" s="203">
        <v>0</v>
      </c>
      <c r="J60" s="203">
        <v>15.17</v>
      </c>
      <c r="K60" s="203">
        <v>76.680000000000007</v>
      </c>
      <c r="L60" s="203">
        <v>23.01</v>
      </c>
      <c r="M60" s="203">
        <v>0</v>
      </c>
      <c r="N60" s="203">
        <v>1.18</v>
      </c>
      <c r="O60" s="203">
        <v>0.98</v>
      </c>
      <c r="P60" s="203">
        <v>2.56</v>
      </c>
      <c r="Q60" s="203">
        <v>2.1800000000000002</v>
      </c>
      <c r="R60" s="203">
        <v>5.26</v>
      </c>
      <c r="S60" s="203">
        <v>0.26</v>
      </c>
      <c r="T60" s="203">
        <v>0</v>
      </c>
      <c r="U60" s="203">
        <v>12.81</v>
      </c>
      <c r="V60" s="203">
        <v>2.4900000000000002</v>
      </c>
      <c r="W60" s="203">
        <v>6.75</v>
      </c>
      <c r="X60" s="203">
        <v>1.46</v>
      </c>
      <c r="Y60" s="203">
        <v>0</v>
      </c>
      <c r="Z60" s="203">
        <v>38.33</v>
      </c>
      <c r="AA60" s="203">
        <v>11.37</v>
      </c>
      <c r="AB60" s="203">
        <v>0</v>
      </c>
      <c r="AC60" s="203">
        <v>0</v>
      </c>
      <c r="AD60" s="203">
        <v>13.7</v>
      </c>
      <c r="AE60" s="203">
        <v>0</v>
      </c>
      <c r="AF60" s="203">
        <v>0</v>
      </c>
      <c r="AG60" s="203">
        <v>26.52</v>
      </c>
      <c r="AH60" s="203">
        <v>0</v>
      </c>
      <c r="AI60" s="203">
        <v>26.52</v>
      </c>
      <c r="AJ60" s="203">
        <v>0</v>
      </c>
      <c r="AK60" s="203">
        <v>9.23</v>
      </c>
      <c r="AL60" s="203">
        <v>0</v>
      </c>
      <c r="AM60" s="203">
        <v>0</v>
      </c>
      <c r="AN60" s="203">
        <v>0</v>
      </c>
      <c r="AO60" s="203">
        <v>120.6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10.54</v>
      </c>
      <c r="E61" s="203">
        <v>0</v>
      </c>
      <c r="F61" s="203">
        <v>0</v>
      </c>
      <c r="G61" s="203">
        <v>17.989999999999998</v>
      </c>
      <c r="H61" s="203">
        <v>0</v>
      </c>
      <c r="I61" s="203">
        <v>0</v>
      </c>
      <c r="J61" s="203">
        <v>15.17</v>
      </c>
      <c r="K61" s="203">
        <v>76.680000000000007</v>
      </c>
      <c r="L61" s="203">
        <v>23.01</v>
      </c>
      <c r="M61" s="203">
        <v>0</v>
      </c>
      <c r="N61" s="203">
        <v>1.18</v>
      </c>
      <c r="O61" s="203">
        <v>0.98</v>
      </c>
      <c r="P61" s="203">
        <v>2.56</v>
      </c>
      <c r="Q61" s="203">
        <v>2.1800000000000002</v>
      </c>
      <c r="R61" s="203">
        <v>5.26</v>
      </c>
      <c r="S61" s="203">
        <v>0.26</v>
      </c>
      <c r="T61" s="203">
        <v>0</v>
      </c>
      <c r="U61" s="203">
        <v>12.81</v>
      </c>
      <c r="V61" s="203">
        <v>2.4900000000000002</v>
      </c>
      <c r="W61" s="203">
        <v>6.75</v>
      </c>
      <c r="X61" s="203">
        <v>1.46</v>
      </c>
      <c r="Y61" s="203">
        <v>0</v>
      </c>
      <c r="Z61" s="203">
        <v>38.33</v>
      </c>
      <c r="AA61" s="203">
        <v>11.38</v>
      </c>
      <c r="AB61" s="203">
        <v>0</v>
      </c>
      <c r="AC61" s="203">
        <v>0</v>
      </c>
      <c r="AD61" s="203">
        <v>13.7</v>
      </c>
      <c r="AE61" s="203">
        <v>0</v>
      </c>
      <c r="AF61" s="203">
        <v>0</v>
      </c>
      <c r="AG61" s="203">
        <v>26.52</v>
      </c>
      <c r="AH61" s="203">
        <v>0</v>
      </c>
      <c r="AI61" s="203">
        <v>26.52</v>
      </c>
      <c r="AJ61" s="203">
        <v>0</v>
      </c>
      <c r="AK61" s="203">
        <v>9.23</v>
      </c>
      <c r="AL61" s="203">
        <v>0</v>
      </c>
      <c r="AM61" s="203">
        <v>0</v>
      </c>
      <c r="AN61" s="203">
        <v>0</v>
      </c>
      <c r="AO61" s="203">
        <v>120.6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10.54</v>
      </c>
      <c r="E62" s="203">
        <v>0</v>
      </c>
      <c r="F62" s="203">
        <v>0</v>
      </c>
      <c r="G62" s="203">
        <v>17.989999999999998</v>
      </c>
      <c r="H62" s="203">
        <v>0</v>
      </c>
      <c r="I62" s="203">
        <v>0</v>
      </c>
      <c r="J62" s="203">
        <v>15.17</v>
      </c>
      <c r="K62" s="203">
        <v>76.680000000000007</v>
      </c>
      <c r="L62" s="203">
        <v>23.01</v>
      </c>
      <c r="M62" s="203">
        <v>0</v>
      </c>
      <c r="N62" s="203">
        <v>1.18</v>
      </c>
      <c r="O62" s="203">
        <v>0.98</v>
      </c>
      <c r="P62" s="203">
        <v>2.56</v>
      </c>
      <c r="Q62" s="203">
        <v>2.1800000000000002</v>
      </c>
      <c r="R62" s="203">
        <v>5.26</v>
      </c>
      <c r="S62" s="203">
        <v>0.26</v>
      </c>
      <c r="T62" s="203">
        <v>0</v>
      </c>
      <c r="U62" s="203">
        <v>12.81</v>
      </c>
      <c r="V62" s="203">
        <v>2.4900000000000002</v>
      </c>
      <c r="W62" s="203">
        <v>6.75</v>
      </c>
      <c r="X62" s="203">
        <v>1.46</v>
      </c>
      <c r="Y62" s="203">
        <v>0</v>
      </c>
      <c r="Z62" s="203">
        <v>38.33</v>
      </c>
      <c r="AA62" s="203">
        <v>11.38</v>
      </c>
      <c r="AB62" s="203">
        <v>0</v>
      </c>
      <c r="AC62" s="203">
        <v>0</v>
      </c>
      <c r="AD62" s="203">
        <v>13.7</v>
      </c>
      <c r="AE62" s="203">
        <v>0</v>
      </c>
      <c r="AF62" s="203">
        <v>0</v>
      </c>
      <c r="AG62" s="203">
        <v>26.52</v>
      </c>
      <c r="AH62" s="203">
        <v>0</v>
      </c>
      <c r="AI62" s="203">
        <v>26.52</v>
      </c>
      <c r="AJ62" s="203">
        <v>0</v>
      </c>
      <c r="AK62" s="203">
        <v>9.23</v>
      </c>
      <c r="AL62" s="203">
        <v>0</v>
      </c>
      <c r="AM62" s="203">
        <v>0</v>
      </c>
      <c r="AN62" s="203">
        <v>0</v>
      </c>
      <c r="AO62" s="203">
        <v>120.6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10.54</v>
      </c>
      <c r="E63" s="203">
        <v>0</v>
      </c>
      <c r="F63" s="203">
        <v>0</v>
      </c>
      <c r="G63" s="203">
        <v>17.989999999999998</v>
      </c>
      <c r="H63" s="203">
        <v>0</v>
      </c>
      <c r="I63" s="203">
        <v>0</v>
      </c>
      <c r="J63" s="203">
        <v>15.17</v>
      </c>
      <c r="K63" s="203">
        <v>76.680000000000007</v>
      </c>
      <c r="L63" s="203">
        <v>23.01</v>
      </c>
      <c r="M63" s="203">
        <v>0</v>
      </c>
      <c r="N63" s="203">
        <v>1.18</v>
      </c>
      <c r="O63" s="203">
        <v>0.98</v>
      </c>
      <c r="P63" s="203">
        <v>2.56</v>
      </c>
      <c r="Q63" s="203">
        <v>2.1800000000000002</v>
      </c>
      <c r="R63" s="203">
        <v>5.26</v>
      </c>
      <c r="S63" s="203">
        <v>0.26</v>
      </c>
      <c r="T63" s="203">
        <v>0</v>
      </c>
      <c r="U63" s="203">
        <v>12.81</v>
      </c>
      <c r="V63" s="203">
        <v>2.4900000000000002</v>
      </c>
      <c r="W63" s="203">
        <v>0.45</v>
      </c>
      <c r="X63" s="203">
        <v>1.46</v>
      </c>
      <c r="Y63" s="203">
        <v>0</v>
      </c>
      <c r="Z63" s="203">
        <v>38.33</v>
      </c>
      <c r="AA63" s="203">
        <v>11.38</v>
      </c>
      <c r="AB63" s="203">
        <v>0</v>
      </c>
      <c r="AC63" s="203">
        <v>0</v>
      </c>
      <c r="AD63" s="203">
        <v>13.7</v>
      </c>
      <c r="AE63" s="203">
        <v>0</v>
      </c>
      <c r="AF63" s="203">
        <v>0</v>
      </c>
      <c r="AG63" s="203">
        <v>26.52</v>
      </c>
      <c r="AH63" s="203">
        <v>0</v>
      </c>
      <c r="AI63" s="203">
        <v>26.52</v>
      </c>
      <c r="AJ63" s="203">
        <v>0</v>
      </c>
      <c r="AK63" s="203">
        <v>9.23</v>
      </c>
      <c r="AL63" s="203">
        <v>0</v>
      </c>
      <c r="AM63" s="203">
        <v>0</v>
      </c>
      <c r="AN63" s="203">
        <v>0</v>
      </c>
      <c r="AO63" s="203">
        <v>120.6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10.54</v>
      </c>
      <c r="E64" s="203">
        <v>0</v>
      </c>
      <c r="F64" s="203">
        <v>0</v>
      </c>
      <c r="G64" s="203">
        <v>17.989999999999998</v>
      </c>
      <c r="H64" s="203">
        <v>0</v>
      </c>
      <c r="I64" s="203">
        <v>0</v>
      </c>
      <c r="J64" s="203">
        <v>15.17</v>
      </c>
      <c r="K64" s="203">
        <v>76.680000000000007</v>
      </c>
      <c r="L64" s="203">
        <v>23.01</v>
      </c>
      <c r="M64" s="203">
        <v>0</v>
      </c>
      <c r="N64" s="203">
        <v>1.18</v>
      </c>
      <c r="O64" s="203">
        <v>0.98</v>
      </c>
      <c r="P64" s="203">
        <v>2.56</v>
      </c>
      <c r="Q64" s="203">
        <v>2.1800000000000002</v>
      </c>
      <c r="R64" s="203">
        <v>5.26</v>
      </c>
      <c r="S64" s="203">
        <v>0.26</v>
      </c>
      <c r="T64" s="203">
        <v>0</v>
      </c>
      <c r="U64" s="203">
        <v>12.81</v>
      </c>
      <c r="V64" s="203">
        <v>2.4900000000000002</v>
      </c>
      <c r="W64" s="203">
        <v>0.45</v>
      </c>
      <c r="X64" s="203">
        <v>1.46</v>
      </c>
      <c r="Y64" s="203">
        <v>0</v>
      </c>
      <c r="Z64" s="203">
        <v>38.33</v>
      </c>
      <c r="AA64" s="203">
        <v>11.38</v>
      </c>
      <c r="AB64" s="203">
        <v>0</v>
      </c>
      <c r="AC64" s="203">
        <v>0</v>
      </c>
      <c r="AD64" s="203">
        <v>13.7</v>
      </c>
      <c r="AE64" s="203">
        <v>0</v>
      </c>
      <c r="AF64" s="203">
        <v>0</v>
      </c>
      <c r="AG64" s="203">
        <v>26.52</v>
      </c>
      <c r="AH64" s="203">
        <v>0</v>
      </c>
      <c r="AI64" s="203">
        <v>26.52</v>
      </c>
      <c r="AJ64" s="203">
        <v>0</v>
      </c>
      <c r="AK64" s="203">
        <v>9.23</v>
      </c>
      <c r="AL64" s="203">
        <v>0</v>
      </c>
      <c r="AM64" s="203">
        <v>0</v>
      </c>
      <c r="AN64" s="203">
        <v>0</v>
      </c>
      <c r="AO64" s="203">
        <v>120.6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10.54</v>
      </c>
      <c r="E65" s="203">
        <v>0</v>
      </c>
      <c r="F65" s="203">
        <v>0</v>
      </c>
      <c r="G65" s="203">
        <v>17.989999999999998</v>
      </c>
      <c r="H65" s="203">
        <v>0</v>
      </c>
      <c r="I65" s="203">
        <v>0</v>
      </c>
      <c r="J65" s="203">
        <v>15.17</v>
      </c>
      <c r="K65" s="203">
        <v>76.680000000000007</v>
      </c>
      <c r="L65" s="203">
        <v>23.01</v>
      </c>
      <c r="M65" s="203">
        <v>0</v>
      </c>
      <c r="N65" s="203">
        <v>1.18</v>
      </c>
      <c r="O65" s="203">
        <v>0.98</v>
      </c>
      <c r="P65" s="203">
        <v>2.56</v>
      </c>
      <c r="Q65" s="203">
        <v>2.1800000000000002</v>
      </c>
      <c r="R65" s="203">
        <v>5.26</v>
      </c>
      <c r="S65" s="203">
        <v>0.26</v>
      </c>
      <c r="T65" s="203">
        <v>0</v>
      </c>
      <c r="U65" s="203">
        <v>12.81</v>
      </c>
      <c r="V65" s="203">
        <v>0.28999999999999998</v>
      </c>
      <c r="W65" s="203">
        <v>0.45</v>
      </c>
      <c r="X65" s="203">
        <v>1.46</v>
      </c>
      <c r="Y65" s="203">
        <v>0</v>
      </c>
      <c r="Z65" s="203">
        <v>38.33</v>
      </c>
      <c r="AA65" s="203">
        <v>0.89</v>
      </c>
      <c r="AB65" s="203">
        <v>0</v>
      </c>
      <c r="AC65" s="203">
        <v>0</v>
      </c>
      <c r="AD65" s="203">
        <v>13.7</v>
      </c>
      <c r="AE65" s="203">
        <v>0</v>
      </c>
      <c r="AF65" s="203">
        <v>0</v>
      </c>
      <c r="AG65" s="203">
        <v>26.52</v>
      </c>
      <c r="AH65" s="203">
        <v>0</v>
      </c>
      <c r="AI65" s="203">
        <v>26.52</v>
      </c>
      <c r="AJ65" s="203">
        <v>0</v>
      </c>
      <c r="AK65" s="203">
        <v>9.23</v>
      </c>
      <c r="AL65" s="203">
        <v>0</v>
      </c>
      <c r="AM65" s="203">
        <v>0</v>
      </c>
      <c r="AN65" s="203">
        <v>0</v>
      </c>
      <c r="AO65" s="203">
        <v>120.6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10.48</v>
      </c>
      <c r="E66" s="203">
        <v>0</v>
      </c>
      <c r="F66" s="203">
        <v>0</v>
      </c>
      <c r="G66" s="203">
        <v>17.989999999999998</v>
      </c>
      <c r="H66" s="203">
        <v>0</v>
      </c>
      <c r="I66" s="203">
        <v>0</v>
      </c>
      <c r="J66" s="203">
        <v>15.17</v>
      </c>
      <c r="K66" s="203">
        <v>76.680000000000007</v>
      </c>
      <c r="L66" s="203">
        <v>23.01</v>
      </c>
      <c r="M66" s="203">
        <v>0</v>
      </c>
      <c r="N66" s="203">
        <v>1.18</v>
      </c>
      <c r="O66" s="203">
        <v>0.98</v>
      </c>
      <c r="P66" s="203">
        <v>2.56</v>
      </c>
      <c r="Q66" s="203">
        <v>0.35</v>
      </c>
      <c r="R66" s="203">
        <v>0.42</v>
      </c>
      <c r="S66" s="203">
        <v>0</v>
      </c>
      <c r="T66" s="203">
        <v>0</v>
      </c>
      <c r="U66" s="203">
        <v>12.81</v>
      </c>
      <c r="V66" s="203">
        <v>0.2</v>
      </c>
      <c r="W66" s="203">
        <v>0.45</v>
      </c>
      <c r="X66" s="203">
        <v>1.46</v>
      </c>
      <c r="Y66" s="203">
        <v>0</v>
      </c>
      <c r="Z66" s="203">
        <v>5.37</v>
      </c>
      <c r="AA66" s="203">
        <v>0.89</v>
      </c>
      <c r="AB66" s="203">
        <v>0</v>
      </c>
      <c r="AC66" s="203">
        <v>0</v>
      </c>
      <c r="AD66" s="203">
        <v>13.7</v>
      </c>
      <c r="AE66" s="203">
        <v>0</v>
      </c>
      <c r="AF66" s="203">
        <v>0</v>
      </c>
      <c r="AG66" s="203">
        <v>26.52</v>
      </c>
      <c r="AH66" s="203">
        <v>0</v>
      </c>
      <c r="AI66" s="203">
        <v>26.52</v>
      </c>
      <c r="AJ66" s="203">
        <v>0</v>
      </c>
      <c r="AK66" s="203">
        <v>9.23</v>
      </c>
      <c r="AL66" s="203">
        <v>0</v>
      </c>
      <c r="AM66" s="203">
        <v>0</v>
      </c>
      <c r="AN66" s="203">
        <v>0</v>
      </c>
      <c r="AO66" s="203">
        <v>120.6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10.48</v>
      </c>
      <c r="E67" s="203">
        <v>0</v>
      </c>
      <c r="F67" s="203">
        <v>0</v>
      </c>
      <c r="G67" s="203">
        <v>17.989999999999998</v>
      </c>
      <c r="H67" s="203">
        <v>0</v>
      </c>
      <c r="I67" s="203">
        <v>0</v>
      </c>
      <c r="J67" s="203">
        <v>15.17</v>
      </c>
      <c r="K67" s="203">
        <v>76.680000000000007</v>
      </c>
      <c r="L67" s="203">
        <v>23.01</v>
      </c>
      <c r="M67" s="203">
        <v>0</v>
      </c>
      <c r="N67" s="203">
        <v>1.18</v>
      </c>
      <c r="O67" s="203">
        <v>0.98</v>
      </c>
      <c r="P67" s="203">
        <v>2.56</v>
      </c>
      <c r="Q67" s="203">
        <v>0.35</v>
      </c>
      <c r="R67" s="203">
        <v>0.42</v>
      </c>
      <c r="S67" s="203">
        <v>0</v>
      </c>
      <c r="T67" s="203">
        <v>0</v>
      </c>
      <c r="U67" s="203">
        <v>12.81</v>
      </c>
      <c r="V67" s="203">
        <v>0.2</v>
      </c>
      <c r="W67" s="203">
        <v>0.45</v>
      </c>
      <c r="X67" s="203">
        <v>1.46</v>
      </c>
      <c r="Y67" s="203">
        <v>0</v>
      </c>
      <c r="Z67" s="203">
        <v>5.37</v>
      </c>
      <c r="AA67" s="203">
        <v>0.89</v>
      </c>
      <c r="AB67" s="203">
        <v>0</v>
      </c>
      <c r="AC67" s="203">
        <v>0</v>
      </c>
      <c r="AD67" s="203">
        <v>13.7</v>
      </c>
      <c r="AE67" s="203">
        <v>0</v>
      </c>
      <c r="AF67" s="203">
        <v>0</v>
      </c>
      <c r="AG67" s="203">
        <v>26.52</v>
      </c>
      <c r="AH67" s="203">
        <v>0</v>
      </c>
      <c r="AI67" s="203">
        <v>26.52</v>
      </c>
      <c r="AJ67" s="203">
        <v>0</v>
      </c>
      <c r="AK67" s="203">
        <v>9.23</v>
      </c>
      <c r="AL67" s="203">
        <v>0</v>
      </c>
      <c r="AM67" s="203">
        <v>0</v>
      </c>
      <c r="AN67" s="203">
        <v>0</v>
      </c>
      <c r="AO67" s="203">
        <v>120.6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10.48</v>
      </c>
      <c r="E68" s="203">
        <v>0</v>
      </c>
      <c r="F68" s="203">
        <v>0</v>
      </c>
      <c r="G68" s="203">
        <v>17.989999999999998</v>
      </c>
      <c r="H68" s="203">
        <v>0</v>
      </c>
      <c r="I68" s="203">
        <v>0</v>
      </c>
      <c r="J68" s="203">
        <v>15.17</v>
      </c>
      <c r="K68" s="203">
        <v>76.680000000000007</v>
      </c>
      <c r="L68" s="203">
        <v>23.33</v>
      </c>
      <c r="M68" s="203">
        <v>0</v>
      </c>
      <c r="N68" s="203">
        <v>1.18</v>
      </c>
      <c r="O68" s="203">
        <v>0.98</v>
      </c>
      <c r="P68" s="203">
        <v>2.56</v>
      </c>
      <c r="Q68" s="203">
        <v>0.35</v>
      </c>
      <c r="R68" s="203">
        <v>0.42</v>
      </c>
      <c r="S68" s="203">
        <v>0</v>
      </c>
      <c r="T68" s="203">
        <v>0</v>
      </c>
      <c r="U68" s="203">
        <v>12.81</v>
      </c>
      <c r="V68" s="203">
        <v>0.2</v>
      </c>
      <c r="W68" s="203">
        <v>0.45</v>
      </c>
      <c r="X68" s="203">
        <v>1.46</v>
      </c>
      <c r="Y68" s="203">
        <v>0</v>
      </c>
      <c r="Z68" s="203">
        <v>5.37</v>
      </c>
      <c r="AA68" s="203">
        <v>0.89</v>
      </c>
      <c r="AB68" s="203">
        <v>0</v>
      </c>
      <c r="AC68" s="203">
        <v>0</v>
      </c>
      <c r="AD68" s="203">
        <v>13.7</v>
      </c>
      <c r="AE68" s="203">
        <v>0</v>
      </c>
      <c r="AF68" s="203">
        <v>0</v>
      </c>
      <c r="AG68" s="203">
        <v>26.52</v>
      </c>
      <c r="AH68" s="203">
        <v>0</v>
      </c>
      <c r="AI68" s="203">
        <v>26.52</v>
      </c>
      <c r="AJ68" s="203">
        <v>0</v>
      </c>
      <c r="AK68" s="203">
        <v>9.23</v>
      </c>
      <c r="AL68" s="203">
        <v>0</v>
      </c>
      <c r="AM68" s="203">
        <v>0</v>
      </c>
      <c r="AN68" s="203">
        <v>0</v>
      </c>
      <c r="AO68" s="203">
        <v>120.6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10.48</v>
      </c>
      <c r="E69" s="203">
        <v>0</v>
      </c>
      <c r="F69" s="203">
        <v>0</v>
      </c>
      <c r="G69" s="203">
        <v>17.989999999999998</v>
      </c>
      <c r="H69" s="203">
        <v>0</v>
      </c>
      <c r="I69" s="203">
        <v>0</v>
      </c>
      <c r="J69" s="203">
        <v>15.17</v>
      </c>
      <c r="K69" s="203">
        <v>77.83</v>
      </c>
      <c r="L69" s="203">
        <v>3.12</v>
      </c>
      <c r="M69" s="203">
        <v>0</v>
      </c>
      <c r="N69" s="203">
        <v>1.18</v>
      </c>
      <c r="O69" s="203">
        <v>0.98</v>
      </c>
      <c r="P69" s="203">
        <v>2.56</v>
      </c>
      <c r="Q69" s="203">
        <v>0.35</v>
      </c>
      <c r="R69" s="203">
        <v>0.42</v>
      </c>
      <c r="S69" s="203">
        <v>0.26</v>
      </c>
      <c r="T69" s="203">
        <v>0</v>
      </c>
      <c r="U69" s="203">
        <v>12.81</v>
      </c>
      <c r="V69" s="203">
        <v>0.2</v>
      </c>
      <c r="W69" s="203">
        <v>0.45</v>
      </c>
      <c r="X69" s="203">
        <v>1.46</v>
      </c>
      <c r="Y69" s="203">
        <v>0</v>
      </c>
      <c r="Z69" s="203">
        <v>3.42</v>
      </c>
      <c r="AA69" s="203">
        <v>0.89</v>
      </c>
      <c r="AB69" s="203">
        <v>0</v>
      </c>
      <c r="AC69" s="203">
        <v>0</v>
      </c>
      <c r="AD69" s="203">
        <v>13.7</v>
      </c>
      <c r="AE69" s="203">
        <v>0</v>
      </c>
      <c r="AF69" s="203">
        <v>0</v>
      </c>
      <c r="AG69" s="203">
        <v>26.52</v>
      </c>
      <c r="AH69" s="203">
        <v>0</v>
      </c>
      <c r="AI69" s="203">
        <v>26.52</v>
      </c>
      <c r="AJ69" s="203">
        <v>0</v>
      </c>
      <c r="AK69" s="203">
        <v>9.23</v>
      </c>
      <c r="AL69" s="203">
        <v>0</v>
      </c>
      <c r="AM69" s="203">
        <v>0</v>
      </c>
      <c r="AN69" s="203">
        <v>0</v>
      </c>
      <c r="AO69" s="203">
        <v>120.6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10.54</v>
      </c>
      <c r="E70" s="203">
        <v>0</v>
      </c>
      <c r="F70" s="203">
        <v>0</v>
      </c>
      <c r="G70" s="203">
        <v>17.989999999999998</v>
      </c>
      <c r="H70" s="203">
        <v>0</v>
      </c>
      <c r="I70" s="203">
        <v>0</v>
      </c>
      <c r="J70" s="203">
        <v>15.17</v>
      </c>
      <c r="K70" s="203">
        <v>21.98</v>
      </c>
      <c r="L70" s="203">
        <v>3.14</v>
      </c>
      <c r="M70" s="203">
        <v>0</v>
      </c>
      <c r="N70" s="203">
        <v>1.18</v>
      </c>
      <c r="O70" s="203">
        <v>0.98</v>
      </c>
      <c r="P70" s="203">
        <v>2.56</v>
      </c>
      <c r="Q70" s="203">
        <v>0.35</v>
      </c>
      <c r="R70" s="203">
        <v>0.42</v>
      </c>
      <c r="S70" s="203">
        <v>0.26</v>
      </c>
      <c r="T70" s="203">
        <v>0</v>
      </c>
      <c r="U70" s="203">
        <v>12.81</v>
      </c>
      <c r="V70" s="203">
        <v>0.2</v>
      </c>
      <c r="W70" s="203">
        <v>0.45</v>
      </c>
      <c r="X70" s="203">
        <v>1.46</v>
      </c>
      <c r="Y70" s="203">
        <v>0</v>
      </c>
      <c r="Z70" s="203">
        <v>3.42</v>
      </c>
      <c r="AA70" s="203">
        <v>0.89</v>
      </c>
      <c r="AB70" s="203">
        <v>0</v>
      </c>
      <c r="AC70" s="203">
        <v>0</v>
      </c>
      <c r="AD70" s="203">
        <v>13.7</v>
      </c>
      <c r="AE70" s="203">
        <v>0</v>
      </c>
      <c r="AF70" s="203">
        <v>0</v>
      </c>
      <c r="AG70" s="203">
        <v>26.52</v>
      </c>
      <c r="AH70" s="203">
        <v>0</v>
      </c>
      <c r="AI70" s="203">
        <v>26.52</v>
      </c>
      <c r="AJ70" s="203">
        <v>0</v>
      </c>
      <c r="AK70" s="203">
        <v>9.6</v>
      </c>
      <c r="AL70" s="203">
        <v>0</v>
      </c>
      <c r="AM70" s="203">
        <v>0</v>
      </c>
      <c r="AN70" s="203">
        <v>0</v>
      </c>
      <c r="AO70" s="203">
        <v>120.6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10.54</v>
      </c>
      <c r="E71" s="203">
        <v>0</v>
      </c>
      <c r="F71" s="203">
        <v>0</v>
      </c>
      <c r="G71" s="203">
        <v>17.989999999999998</v>
      </c>
      <c r="H71" s="203">
        <v>0</v>
      </c>
      <c r="I71" s="203">
        <v>0</v>
      </c>
      <c r="J71" s="203">
        <v>15.17</v>
      </c>
      <c r="K71" s="203">
        <v>39.14</v>
      </c>
      <c r="L71" s="203">
        <v>3.14</v>
      </c>
      <c r="M71" s="203">
        <v>0</v>
      </c>
      <c r="N71" s="203">
        <v>1.18</v>
      </c>
      <c r="O71" s="203">
        <v>0.98</v>
      </c>
      <c r="P71" s="203">
        <v>2.56</v>
      </c>
      <c r="Q71" s="203">
        <v>0.35</v>
      </c>
      <c r="R71" s="203">
        <v>0.42</v>
      </c>
      <c r="S71" s="203">
        <v>0.26</v>
      </c>
      <c r="T71" s="203">
        <v>0</v>
      </c>
      <c r="U71" s="203">
        <v>12.81</v>
      </c>
      <c r="V71" s="203">
        <v>0.2</v>
      </c>
      <c r="W71" s="203">
        <v>0.45</v>
      </c>
      <c r="X71" s="203">
        <v>1.46</v>
      </c>
      <c r="Y71" s="203">
        <v>0</v>
      </c>
      <c r="Z71" s="203">
        <v>2.73</v>
      </c>
      <c r="AA71" s="203">
        <v>0.89</v>
      </c>
      <c r="AB71" s="203">
        <v>0</v>
      </c>
      <c r="AC71" s="203">
        <v>0</v>
      </c>
      <c r="AD71" s="203">
        <v>13.64</v>
      </c>
      <c r="AE71" s="203">
        <v>0</v>
      </c>
      <c r="AF71" s="203">
        <v>0</v>
      </c>
      <c r="AG71" s="203">
        <v>26.52</v>
      </c>
      <c r="AH71" s="203">
        <v>0</v>
      </c>
      <c r="AI71" s="203">
        <v>26.52</v>
      </c>
      <c r="AJ71" s="203">
        <v>0</v>
      </c>
      <c r="AK71" s="203">
        <v>9.6</v>
      </c>
      <c r="AL71" s="203">
        <v>0</v>
      </c>
      <c r="AM71" s="203">
        <v>0</v>
      </c>
      <c r="AN71" s="203">
        <v>0</v>
      </c>
      <c r="AO71" s="203">
        <v>120.6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10.54</v>
      </c>
      <c r="E72" s="203">
        <v>0</v>
      </c>
      <c r="F72" s="203">
        <v>0</v>
      </c>
      <c r="G72" s="203">
        <v>17.989999999999998</v>
      </c>
      <c r="H72" s="203">
        <v>0</v>
      </c>
      <c r="I72" s="203">
        <v>0</v>
      </c>
      <c r="J72" s="203">
        <v>15.17</v>
      </c>
      <c r="K72" s="203">
        <v>39.14</v>
      </c>
      <c r="L72" s="203">
        <v>3.14</v>
      </c>
      <c r="M72" s="203">
        <v>0</v>
      </c>
      <c r="N72" s="203">
        <v>1.18</v>
      </c>
      <c r="O72" s="203">
        <v>0.98</v>
      </c>
      <c r="P72" s="203">
        <v>2.56</v>
      </c>
      <c r="Q72" s="203">
        <v>0.35</v>
      </c>
      <c r="R72" s="203">
        <v>0.42</v>
      </c>
      <c r="S72" s="203">
        <v>0.26</v>
      </c>
      <c r="T72" s="203">
        <v>0</v>
      </c>
      <c r="U72" s="203">
        <v>12.81</v>
      </c>
      <c r="V72" s="203">
        <v>0.2</v>
      </c>
      <c r="W72" s="203">
        <v>0.45</v>
      </c>
      <c r="X72" s="203">
        <v>1.46</v>
      </c>
      <c r="Y72" s="203">
        <v>0</v>
      </c>
      <c r="Z72" s="203">
        <v>2.73</v>
      </c>
      <c r="AA72" s="203">
        <v>0.89</v>
      </c>
      <c r="AB72" s="203">
        <v>0</v>
      </c>
      <c r="AC72" s="203">
        <v>0</v>
      </c>
      <c r="AD72" s="203">
        <v>13.64</v>
      </c>
      <c r="AE72" s="203">
        <v>0</v>
      </c>
      <c r="AF72" s="203">
        <v>0</v>
      </c>
      <c r="AG72" s="203">
        <v>26.52</v>
      </c>
      <c r="AH72" s="203">
        <v>0</v>
      </c>
      <c r="AI72" s="203">
        <v>26.52</v>
      </c>
      <c r="AJ72" s="203">
        <v>0</v>
      </c>
      <c r="AK72" s="203">
        <v>9.6</v>
      </c>
      <c r="AL72" s="203">
        <v>0</v>
      </c>
      <c r="AM72" s="203">
        <v>0</v>
      </c>
      <c r="AN72" s="203">
        <v>0</v>
      </c>
      <c r="AO72" s="203">
        <v>120.6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10.59</v>
      </c>
      <c r="E73" s="203">
        <v>0</v>
      </c>
      <c r="F73" s="203">
        <v>0</v>
      </c>
      <c r="G73" s="203">
        <v>17.989999999999998</v>
      </c>
      <c r="H73" s="203">
        <v>0</v>
      </c>
      <c r="I73" s="203">
        <v>0</v>
      </c>
      <c r="J73" s="203">
        <v>15.17</v>
      </c>
      <c r="K73" s="203">
        <v>32.119999999999997</v>
      </c>
      <c r="L73" s="203">
        <v>3.14</v>
      </c>
      <c r="M73" s="203">
        <v>0</v>
      </c>
      <c r="N73" s="203">
        <v>1.18</v>
      </c>
      <c r="O73" s="203">
        <v>0.98</v>
      </c>
      <c r="P73" s="203">
        <v>2.56</v>
      </c>
      <c r="Q73" s="203">
        <v>0.35</v>
      </c>
      <c r="R73" s="203">
        <v>0.42</v>
      </c>
      <c r="S73" s="203">
        <v>0.26</v>
      </c>
      <c r="T73" s="203">
        <v>0</v>
      </c>
      <c r="U73" s="203">
        <v>12.81</v>
      </c>
      <c r="V73" s="203">
        <v>0.2</v>
      </c>
      <c r="W73" s="203">
        <v>0.45</v>
      </c>
      <c r="X73" s="203">
        <v>1.46</v>
      </c>
      <c r="Y73" s="203">
        <v>0</v>
      </c>
      <c r="Z73" s="203">
        <v>2.73</v>
      </c>
      <c r="AA73" s="203">
        <v>0.89</v>
      </c>
      <c r="AB73" s="203">
        <v>0</v>
      </c>
      <c r="AC73" s="203">
        <v>0</v>
      </c>
      <c r="AD73" s="203">
        <v>13.64</v>
      </c>
      <c r="AE73" s="203">
        <v>0</v>
      </c>
      <c r="AF73" s="203">
        <v>0</v>
      </c>
      <c r="AG73" s="203">
        <v>26.52</v>
      </c>
      <c r="AH73" s="203">
        <v>0</v>
      </c>
      <c r="AI73" s="203">
        <v>26.52</v>
      </c>
      <c r="AJ73" s="203">
        <v>0</v>
      </c>
      <c r="AK73" s="203">
        <v>9.6</v>
      </c>
      <c r="AL73" s="203">
        <v>0</v>
      </c>
      <c r="AM73" s="203">
        <v>0</v>
      </c>
      <c r="AN73" s="203">
        <v>0</v>
      </c>
      <c r="AO73" s="203">
        <v>120.6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10.64</v>
      </c>
      <c r="E74" s="203">
        <v>0</v>
      </c>
      <c r="F74" s="203">
        <v>0</v>
      </c>
      <c r="G74" s="203">
        <v>17.989999999999998</v>
      </c>
      <c r="H74" s="203">
        <v>0</v>
      </c>
      <c r="I74" s="203">
        <v>0</v>
      </c>
      <c r="J74" s="203">
        <v>15.17</v>
      </c>
      <c r="K74" s="203">
        <v>44.18</v>
      </c>
      <c r="L74" s="203">
        <v>3.14</v>
      </c>
      <c r="M74" s="203">
        <v>0</v>
      </c>
      <c r="N74" s="203">
        <v>1.18</v>
      </c>
      <c r="O74" s="203">
        <v>0.98</v>
      </c>
      <c r="P74" s="203">
        <v>2.56</v>
      </c>
      <c r="Q74" s="203">
        <v>0.35</v>
      </c>
      <c r="R74" s="203">
        <v>0.42</v>
      </c>
      <c r="S74" s="203">
        <v>0.26</v>
      </c>
      <c r="T74" s="203">
        <v>0</v>
      </c>
      <c r="U74" s="203">
        <v>12.81</v>
      </c>
      <c r="V74" s="203">
        <v>0.2</v>
      </c>
      <c r="W74" s="203">
        <v>0.45</v>
      </c>
      <c r="X74" s="203">
        <v>1.46</v>
      </c>
      <c r="Y74" s="203">
        <v>0</v>
      </c>
      <c r="Z74" s="203">
        <v>2.73</v>
      </c>
      <c r="AA74" s="203">
        <v>0.89</v>
      </c>
      <c r="AB74" s="203">
        <v>0</v>
      </c>
      <c r="AC74" s="203">
        <v>0</v>
      </c>
      <c r="AD74" s="203">
        <v>13.64</v>
      </c>
      <c r="AE74" s="203">
        <v>0</v>
      </c>
      <c r="AF74" s="203">
        <v>0</v>
      </c>
      <c r="AG74" s="203">
        <v>26.52</v>
      </c>
      <c r="AH74" s="203">
        <v>0</v>
      </c>
      <c r="AI74" s="203">
        <v>26.52</v>
      </c>
      <c r="AJ74" s="203">
        <v>0</v>
      </c>
      <c r="AK74" s="203">
        <v>9.6</v>
      </c>
      <c r="AL74" s="203">
        <v>0</v>
      </c>
      <c r="AM74" s="203">
        <v>0</v>
      </c>
      <c r="AN74" s="203">
        <v>0</v>
      </c>
      <c r="AO74" s="203">
        <v>120.6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10.67</v>
      </c>
      <c r="E75" s="203">
        <v>0</v>
      </c>
      <c r="F75" s="203">
        <v>0</v>
      </c>
      <c r="G75" s="203">
        <v>17.989999999999998</v>
      </c>
      <c r="H75" s="203">
        <v>0</v>
      </c>
      <c r="I75" s="203">
        <v>0</v>
      </c>
      <c r="J75" s="203">
        <v>15.17</v>
      </c>
      <c r="K75" s="203">
        <v>26.44</v>
      </c>
      <c r="L75" s="203">
        <v>1.68</v>
      </c>
      <c r="M75" s="203">
        <v>0</v>
      </c>
      <c r="N75" s="203">
        <v>1.18</v>
      </c>
      <c r="O75" s="203">
        <v>0.98</v>
      </c>
      <c r="P75" s="203">
        <v>4.2</v>
      </c>
      <c r="Q75" s="203">
        <v>0.35</v>
      </c>
      <c r="R75" s="203">
        <v>0.42</v>
      </c>
      <c r="S75" s="203">
        <v>0.26</v>
      </c>
      <c r="T75" s="203">
        <v>0</v>
      </c>
      <c r="U75" s="203">
        <v>12.81</v>
      </c>
      <c r="V75" s="203">
        <v>0.2</v>
      </c>
      <c r="W75" s="203">
        <v>0.45</v>
      </c>
      <c r="X75" s="203">
        <v>1.46</v>
      </c>
      <c r="Y75" s="203">
        <v>0</v>
      </c>
      <c r="Z75" s="203">
        <v>2.73</v>
      </c>
      <c r="AA75" s="203">
        <v>0.89</v>
      </c>
      <c r="AB75" s="203">
        <v>0</v>
      </c>
      <c r="AC75" s="203">
        <v>0</v>
      </c>
      <c r="AD75" s="203">
        <v>13.64</v>
      </c>
      <c r="AE75" s="203">
        <v>0</v>
      </c>
      <c r="AF75" s="203">
        <v>0</v>
      </c>
      <c r="AG75" s="203">
        <v>26.52</v>
      </c>
      <c r="AH75" s="203">
        <v>0</v>
      </c>
      <c r="AI75" s="203">
        <v>26.52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122.4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10.75</v>
      </c>
      <c r="E76" s="203">
        <v>0</v>
      </c>
      <c r="F76" s="203">
        <v>0</v>
      </c>
      <c r="G76" s="203">
        <v>17.989999999999998</v>
      </c>
      <c r="H76" s="203">
        <v>0</v>
      </c>
      <c r="I76" s="203">
        <v>0</v>
      </c>
      <c r="J76" s="203">
        <v>15.17</v>
      </c>
      <c r="K76" s="203">
        <v>26.44</v>
      </c>
      <c r="L76" s="203">
        <v>1.68</v>
      </c>
      <c r="M76" s="203">
        <v>0</v>
      </c>
      <c r="N76" s="203">
        <v>1.18</v>
      </c>
      <c r="O76" s="203">
        <v>0.98</v>
      </c>
      <c r="P76" s="203">
        <v>4.2</v>
      </c>
      <c r="Q76" s="203">
        <v>0.35</v>
      </c>
      <c r="R76" s="203">
        <v>0.42</v>
      </c>
      <c r="S76" s="203">
        <v>0.26</v>
      </c>
      <c r="T76" s="203">
        <v>0</v>
      </c>
      <c r="U76" s="203">
        <v>12.81</v>
      </c>
      <c r="V76" s="203">
        <v>0.2</v>
      </c>
      <c r="W76" s="203">
        <v>0.45</v>
      </c>
      <c r="X76" s="203">
        <v>1.46</v>
      </c>
      <c r="Y76" s="203">
        <v>0</v>
      </c>
      <c r="Z76" s="203">
        <v>2.73</v>
      </c>
      <c r="AA76" s="203">
        <v>0.89</v>
      </c>
      <c r="AB76" s="203">
        <v>0</v>
      </c>
      <c r="AC76" s="203">
        <v>0</v>
      </c>
      <c r="AD76" s="203">
        <v>13.64</v>
      </c>
      <c r="AE76" s="203">
        <v>0</v>
      </c>
      <c r="AF76" s="203">
        <v>0</v>
      </c>
      <c r="AG76" s="203">
        <v>26.52</v>
      </c>
      <c r="AH76" s="203">
        <v>0</v>
      </c>
      <c r="AI76" s="203">
        <v>26.52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122.4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10.8</v>
      </c>
      <c r="E77" s="203">
        <v>0</v>
      </c>
      <c r="F77" s="203">
        <v>0</v>
      </c>
      <c r="G77" s="203">
        <v>17.989999999999998</v>
      </c>
      <c r="H77" s="203">
        <v>0</v>
      </c>
      <c r="I77" s="203">
        <v>0</v>
      </c>
      <c r="J77" s="203">
        <v>15.17</v>
      </c>
      <c r="K77" s="203">
        <v>26.44</v>
      </c>
      <c r="L77" s="203">
        <v>1.68</v>
      </c>
      <c r="M77" s="203">
        <v>0</v>
      </c>
      <c r="N77" s="203">
        <v>1.18</v>
      </c>
      <c r="O77" s="203">
        <v>0.98</v>
      </c>
      <c r="P77" s="203">
        <v>4.2</v>
      </c>
      <c r="Q77" s="203">
        <v>0.35</v>
      </c>
      <c r="R77" s="203">
        <v>0.42</v>
      </c>
      <c r="S77" s="203">
        <v>0.26</v>
      </c>
      <c r="T77" s="203">
        <v>0</v>
      </c>
      <c r="U77" s="203">
        <v>12.81</v>
      </c>
      <c r="V77" s="203">
        <v>0.2</v>
      </c>
      <c r="W77" s="203">
        <v>0.45</v>
      </c>
      <c r="X77" s="203">
        <v>1.46</v>
      </c>
      <c r="Y77" s="203">
        <v>0</v>
      </c>
      <c r="Z77" s="203">
        <v>2.73</v>
      </c>
      <c r="AA77" s="203">
        <v>0.89</v>
      </c>
      <c r="AB77" s="203">
        <v>0</v>
      </c>
      <c r="AC77" s="203">
        <v>0</v>
      </c>
      <c r="AD77" s="203">
        <v>13.64</v>
      </c>
      <c r="AE77" s="203">
        <v>0</v>
      </c>
      <c r="AF77" s="203">
        <v>0</v>
      </c>
      <c r="AG77" s="203">
        <v>26.52</v>
      </c>
      <c r="AH77" s="203">
        <v>0</v>
      </c>
      <c r="AI77" s="203">
        <v>26.52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122.4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10.85</v>
      </c>
      <c r="E78" s="203">
        <v>0</v>
      </c>
      <c r="F78" s="203">
        <v>0</v>
      </c>
      <c r="G78" s="203">
        <v>17.989999999999998</v>
      </c>
      <c r="H78" s="203">
        <v>0</v>
      </c>
      <c r="I78" s="203">
        <v>0</v>
      </c>
      <c r="J78" s="203">
        <v>15.17</v>
      </c>
      <c r="K78" s="203">
        <v>26.44</v>
      </c>
      <c r="L78" s="203">
        <v>1.68</v>
      </c>
      <c r="M78" s="203">
        <v>0</v>
      </c>
      <c r="N78" s="203">
        <v>1.18</v>
      </c>
      <c r="O78" s="203">
        <v>0.98</v>
      </c>
      <c r="P78" s="203">
        <v>4.2</v>
      </c>
      <c r="Q78" s="203">
        <v>0.35</v>
      </c>
      <c r="R78" s="203">
        <v>0.42</v>
      </c>
      <c r="S78" s="203">
        <v>0.26</v>
      </c>
      <c r="T78" s="203">
        <v>0</v>
      </c>
      <c r="U78" s="203">
        <v>12.81</v>
      </c>
      <c r="V78" s="203">
        <v>0.2</v>
      </c>
      <c r="W78" s="203">
        <v>0.45</v>
      </c>
      <c r="X78" s="203">
        <v>1.46</v>
      </c>
      <c r="Y78" s="203">
        <v>0</v>
      </c>
      <c r="Z78" s="203">
        <v>2.73</v>
      </c>
      <c r="AA78" s="203">
        <v>0.89</v>
      </c>
      <c r="AB78" s="203">
        <v>0</v>
      </c>
      <c r="AC78" s="203">
        <v>0</v>
      </c>
      <c r="AD78" s="203">
        <v>13.64</v>
      </c>
      <c r="AE78" s="203">
        <v>0</v>
      </c>
      <c r="AF78" s="203">
        <v>0</v>
      </c>
      <c r="AG78" s="203">
        <v>26.52</v>
      </c>
      <c r="AH78" s="203">
        <v>0</v>
      </c>
      <c r="AI78" s="203">
        <v>26.52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122.4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10.88</v>
      </c>
      <c r="E79" s="203">
        <v>0</v>
      </c>
      <c r="F79" s="203">
        <v>0</v>
      </c>
      <c r="G79" s="203">
        <v>17.989999999999998</v>
      </c>
      <c r="H79" s="203">
        <v>0</v>
      </c>
      <c r="I79" s="203">
        <v>0</v>
      </c>
      <c r="J79" s="203">
        <v>15.17</v>
      </c>
      <c r="K79" s="203">
        <v>6.35</v>
      </c>
      <c r="L79" s="203">
        <v>1.68</v>
      </c>
      <c r="M79" s="203">
        <v>0</v>
      </c>
      <c r="N79" s="203">
        <v>1.18</v>
      </c>
      <c r="O79" s="203">
        <v>0.98</v>
      </c>
      <c r="P79" s="203">
        <v>4.2</v>
      </c>
      <c r="Q79" s="203">
        <v>0.35</v>
      </c>
      <c r="R79" s="203">
        <v>0.42</v>
      </c>
      <c r="S79" s="203">
        <v>0.26</v>
      </c>
      <c r="T79" s="203">
        <v>0</v>
      </c>
      <c r="U79" s="203">
        <v>12.81</v>
      </c>
      <c r="V79" s="203">
        <v>0.2</v>
      </c>
      <c r="W79" s="203">
        <v>0.45</v>
      </c>
      <c r="X79" s="203">
        <v>1.46</v>
      </c>
      <c r="Y79" s="203">
        <v>0</v>
      </c>
      <c r="Z79" s="203">
        <v>2.73</v>
      </c>
      <c r="AA79" s="203">
        <v>0.89</v>
      </c>
      <c r="AB79" s="203">
        <v>0</v>
      </c>
      <c r="AC79" s="203">
        <v>0</v>
      </c>
      <c r="AD79" s="203">
        <v>13.64</v>
      </c>
      <c r="AE79" s="203">
        <v>0</v>
      </c>
      <c r="AF79" s="203">
        <v>0</v>
      </c>
      <c r="AG79" s="203">
        <v>26.52</v>
      </c>
      <c r="AH79" s="203">
        <v>0</v>
      </c>
      <c r="AI79" s="203">
        <v>26.52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122.4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10.88</v>
      </c>
      <c r="E80" s="203">
        <v>0</v>
      </c>
      <c r="F80" s="203">
        <v>0</v>
      </c>
      <c r="G80" s="203">
        <v>17.989999999999998</v>
      </c>
      <c r="H80" s="203">
        <v>0</v>
      </c>
      <c r="I80" s="203">
        <v>0</v>
      </c>
      <c r="J80" s="203">
        <v>15.17</v>
      </c>
      <c r="K80" s="203">
        <v>6.35</v>
      </c>
      <c r="L80" s="203">
        <v>1.68</v>
      </c>
      <c r="M80" s="203">
        <v>0</v>
      </c>
      <c r="N80" s="203">
        <v>1.18</v>
      </c>
      <c r="O80" s="203">
        <v>0.98</v>
      </c>
      <c r="P80" s="203">
        <v>4.2</v>
      </c>
      <c r="Q80" s="203">
        <v>0.35</v>
      </c>
      <c r="R80" s="203">
        <v>0.42</v>
      </c>
      <c r="S80" s="203">
        <v>0.26</v>
      </c>
      <c r="T80" s="203">
        <v>0</v>
      </c>
      <c r="U80" s="203">
        <v>12.81</v>
      </c>
      <c r="V80" s="203">
        <v>0.2</v>
      </c>
      <c r="W80" s="203">
        <v>0.45</v>
      </c>
      <c r="X80" s="203">
        <v>1.46</v>
      </c>
      <c r="Y80" s="203">
        <v>0</v>
      </c>
      <c r="Z80" s="203">
        <v>2.73</v>
      </c>
      <c r="AA80" s="203">
        <v>0.89</v>
      </c>
      <c r="AB80" s="203">
        <v>0</v>
      </c>
      <c r="AC80" s="203">
        <v>0</v>
      </c>
      <c r="AD80" s="203">
        <v>13.64</v>
      </c>
      <c r="AE80" s="203">
        <v>0</v>
      </c>
      <c r="AF80" s="203">
        <v>0</v>
      </c>
      <c r="AG80" s="203">
        <v>26.52</v>
      </c>
      <c r="AH80" s="203">
        <v>0</v>
      </c>
      <c r="AI80" s="203">
        <v>26.52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122.4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10.88</v>
      </c>
      <c r="E81" s="203">
        <v>0</v>
      </c>
      <c r="F81" s="203">
        <v>0</v>
      </c>
      <c r="G81" s="203">
        <v>17.989999999999998</v>
      </c>
      <c r="H81" s="203">
        <v>0</v>
      </c>
      <c r="I81" s="203">
        <v>0</v>
      </c>
      <c r="J81" s="203">
        <v>15.17</v>
      </c>
      <c r="K81" s="203">
        <v>6.35</v>
      </c>
      <c r="L81" s="203">
        <v>1.68</v>
      </c>
      <c r="M81" s="203">
        <v>0</v>
      </c>
      <c r="N81" s="203">
        <v>1.18</v>
      </c>
      <c r="O81" s="203">
        <v>0.98</v>
      </c>
      <c r="P81" s="203">
        <v>5.63</v>
      </c>
      <c r="Q81" s="203">
        <v>0.2</v>
      </c>
      <c r="R81" s="203">
        <v>0.42</v>
      </c>
      <c r="S81" s="203">
        <v>0.26</v>
      </c>
      <c r="T81" s="203">
        <v>0</v>
      </c>
      <c r="U81" s="203">
        <v>12.81</v>
      </c>
      <c r="V81" s="203">
        <v>0.2</v>
      </c>
      <c r="W81" s="203">
        <v>0.45</v>
      </c>
      <c r="X81" s="203">
        <v>1.46</v>
      </c>
      <c r="Y81" s="203">
        <v>0</v>
      </c>
      <c r="Z81" s="203">
        <v>2.73</v>
      </c>
      <c r="AA81" s="203">
        <v>0.89</v>
      </c>
      <c r="AB81" s="203">
        <v>0</v>
      </c>
      <c r="AC81" s="203">
        <v>0</v>
      </c>
      <c r="AD81" s="203">
        <v>13.64</v>
      </c>
      <c r="AE81" s="203">
        <v>0</v>
      </c>
      <c r="AF81" s="203">
        <v>0</v>
      </c>
      <c r="AG81" s="203">
        <v>26.52</v>
      </c>
      <c r="AH81" s="203">
        <v>0</v>
      </c>
      <c r="AI81" s="203">
        <v>26.52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122.4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10.93</v>
      </c>
      <c r="E82" s="203">
        <v>0</v>
      </c>
      <c r="F82" s="203">
        <v>0</v>
      </c>
      <c r="G82" s="203">
        <v>17.989999999999998</v>
      </c>
      <c r="H82" s="203">
        <v>0</v>
      </c>
      <c r="I82" s="203">
        <v>0</v>
      </c>
      <c r="J82" s="203">
        <v>15.17</v>
      </c>
      <c r="K82" s="203">
        <v>6.35</v>
      </c>
      <c r="L82" s="203">
        <v>1.68</v>
      </c>
      <c r="M82" s="203">
        <v>0</v>
      </c>
      <c r="N82" s="203">
        <v>1.18</v>
      </c>
      <c r="O82" s="203">
        <v>0.98</v>
      </c>
      <c r="P82" s="203">
        <v>5.63</v>
      </c>
      <c r="Q82" s="203">
        <v>0.2</v>
      </c>
      <c r="R82" s="203">
        <v>0.42</v>
      </c>
      <c r="S82" s="203">
        <v>0.26</v>
      </c>
      <c r="T82" s="203">
        <v>0</v>
      </c>
      <c r="U82" s="203">
        <v>12.81</v>
      </c>
      <c r="V82" s="203">
        <v>0.2</v>
      </c>
      <c r="W82" s="203">
        <v>0.45</v>
      </c>
      <c r="X82" s="203">
        <v>1.46</v>
      </c>
      <c r="Y82" s="203">
        <v>0</v>
      </c>
      <c r="Z82" s="203">
        <v>2.73</v>
      </c>
      <c r="AA82" s="203">
        <v>0.89</v>
      </c>
      <c r="AB82" s="203">
        <v>0</v>
      </c>
      <c r="AC82" s="203">
        <v>0</v>
      </c>
      <c r="AD82" s="203">
        <v>13.64</v>
      </c>
      <c r="AE82" s="203">
        <v>0</v>
      </c>
      <c r="AF82" s="203">
        <v>0</v>
      </c>
      <c r="AG82" s="203">
        <v>26.52</v>
      </c>
      <c r="AH82" s="203">
        <v>0</v>
      </c>
      <c r="AI82" s="203">
        <v>26.52</v>
      </c>
      <c r="AJ82" s="203">
        <v>0</v>
      </c>
      <c r="AK82" s="203">
        <v>9.6</v>
      </c>
      <c r="AL82" s="203">
        <v>0</v>
      </c>
      <c r="AM82" s="203">
        <v>0</v>
      </c>
      <c r="AN82" s="203">
        <v>0</v>
      </c>
      <c r="AO82" s="203">
        <v>122.4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10.93</v>
      </c>
      <c r="E83" s="203">
        <v>0</v>
      </c>
      <c r="F83" s="203">
        <v>0</v>
      </c>
      <c r="G83" s="203">
        <v>17.989999999999998</v>
      </c>
      <c r="H83" s="203">
        <v>0</v>
      </c>
      <c r="I83" s="203">
        <v>0</v>
      </c>
      <c r="J83" s="203">
        <v>15.17</v>
      </c>
      <c r="K83" s="203">
        <v>40.25</v>
      </c>
      <c r="L83" s="203">
        <v>1.68</v>
      </c>
      <c r="M83" s="203">
        <v>0</v>
      </c>
      <c r="N83" s="203">
        <v>1.18</v>
      </c>
      <c r="O83" s="203">
        <v>0.98</v>
      </c>
      <c r="P83" s="203">
        <v>5.63</v>
      </c>
      <c r="Q83" s="203">
        <v>0.2</v>
      </c>
      <c r="R83" s="203">
        <v>0.42</v>
      </c>
      <c r="S83" s="203">
        <v>0.26</v>
      </c>
      <c r="T83" s="203">
        <v>0</v>
      </c>
      <c r="U83" s="203">
        <v>12.81</v>
      </c>
      <c r="V83" s="203">
        <v>0.2</v>
      </c>
      <c r="W83" s="203">
        <v>0.45</v>
      </c>
      <c r="X83" s="203">
        <v>1.46</v>
      </c>
      <c r="Y83" s="203">
        <v>0</v>
      </c>
      <c r="Z83" s="203">
        <v>2.73</v>
      </c>
      <c r="AA83" s="203">
        <v>0.89</v>
      </c>
      <c r="AB83" s="203">
        <v>0</v>
      </c>
      <c r="AC83" s="203">
        <v>0</v>
      </c>
      <c r="AD83" s="203">
        <v>13.64</v>
      </c>
      <c r="AE83" s="203">
        <v>0</v>
      </c>
      <c r="AF83" s="203">
        <v>0</v>
      </c>
      <c r="AG83" s="203">
        <v>26.52</v>
      </c>
      <c r="AH83" s="203">
        <v>0</v>
      </c>
      <c r="AI83" s="203">
        <v>26.52</v>
      </c>
      <c r="AJ83" s="203">
        <v>0</v>
      </c>
      <c r="AK83" s="203">
        <v>9.6</v>
      </c>
      <c r="AL83" s="203">
        <v>0</v>
      </c>
      <c r="AM83" s="203">
        <v>0</v>
      </c>
      <c r="AN83" s="203">
        <v>0</v>
      </c>
      <c r="AO83" s="203">
        <v>122.4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10.99</v>
      </c>
      <c r="E84" s="203">
        <v>0</v>
      </c>
      <c r="F84" s="203">
        <v>0</v>
      </c>
      <c r="G84" s="203">
        <v>17.989999999999998</v>
      </c>
      <c r="H84" s="203">
        <v>0</v>
      </c>
      <c r="I84" s="203">
        <v>0</v>
      </c>
      <c r="J84" s="203">
        <v>15.17</v>
      </c>
      <c r="K84" s="203">
        <v>55.67</v>
      </c>
      <c r="L84" s="203">
        <v>0</v>
      </c>
      <c r="M84" s="203">
        <v>0</v>
      </c>
      <c r="N84" s="203">
        <v>1.18</v>
      </c>
      <c r="O84" s="203">
        <v>0.98</v>
      </c>
      <c r="P84" s="203">
        <v>5.63</v>
      </c>
      <c r="Q84" s="203">
        <v>0.2</v>
      </c>
      <c r="R84" s="203">
        <v>0.42</v>
      </c>
      <c r="S84" s="203">
        <v>0.26</v>
      </c>
      <c r="T84" s="203">
        <v>0</v>
      </c>
      <c r="U84" s="203">
        <v>12.81</v>
      </c>
      <c r="V84" s="203">
        <v>0.2</v>
      </c>
      <c r="W84" s="203">
        <v>0.45</v>
      </c>
      <c r="X84" s="203">
        <v>1.46</v>
      </c>
      <c r="Y84" s="203">
        <v>0</v>
      </c>
      <c r="Z84" s="203">
        <v>2.73</v>
      </c>
      <c r="AA84" s="203">
        <v>0.89</v>
      </c>
      <c r="AB84" s="203">
        <v>0</v>
      </c>
      <c r="AC84" s="203">
        <v>0</v>
      </c>
      <c r="AD84" s="203">
        <v>13.64</v>
      </c>
      <c r="AE84" s="203">
        <v>0</v>
      </c>
      <c r="AF84" s="203">
        <v>0</v>
      </c>
      <c r="AG84" s="203">
        <v>26.52</v>
      </c>
      <c r="AH84" s="203">
        <v>0</v>
      </c>
      <c r="AI84" s="203">
        <v>26.52</v>
      </c>
      <c r="AJ84" s="203">
        <v>0</v>
      </c>
      <c r="AK84" s="203">
        <v>9.6</v>
      </c>
      <c r="AL84" s="203">
        <v>0</v>
      </c>
      <c r="AM84" s="203">
        <v>0</v>
      </c>
      <c r="AN84" s="203">
        <v>0</v>
      </c>
      <c r="AO84" s="203">
        <v>122.4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11.04</v>
      </c>
      <c r="E85" s="203">
        <v>0</v>
      </c>
      <c r="F85" s="203">
        <v>0</v>
      </c>
      <c r="G85" s="203">
        <v>17.989999999999998</v>
      </c>
      <c r="H85" s="203">
        <v>0</v>
      </c>
      <c r="I85" s="203">
        <v>0</v>
      </c>
      <c r="J85" s="203">
        <v>15.17</v>
      </c>
      <c r="K85" s="203">
        <v>60.5</v>
      </c>
      <c r="L85" s="203">
        <v>0</v>
      </c>
      <c r="M85" s="203">
        <v>0</v>
      </c>
      <c r="N85" s="203">
        <v>1.18</v>
      </c>
      <c r="O85" s="203">
        <v>0.98</v>
      </c>
      <c r="P85" s="203">
        <v>2.69</v>
      </c>
      <c r="Q85" s="203">
        <v>0.2</v>
      </c>
      <c r="R85" s="203">
        <v>0.42</v>
      </c>
      <c r="S85" s="203">
        <v>0.26</v>
      </c>
      <c r="T85" s="203">
        <v>0</v>
      </c>
      <c r="U85" s="203">
        <v>12.81</v>
      </c>
      <c r="V85" s="203">
        <v>0.2</v>
      </c>
      <c r="W85" s="203">
        <v>0.45</v>
      </c>
      <c r="X85" s="203">
        <v>1.46</v>
      </c>
      <c r="Y85" s="203">
        <v>0</v>
      </c>
      <c r="Z85" s="203">
        <v>2.73</v>
      </c>
      <c r="AA85" s="203">
        <v>0.89</v>
      </c>
      <c r="AB85" s="203">
        <v>0</v>
      </c>
      <c r="AC85" s="203">
        <v>0</v>
      </c>
      <c r="AD85" s="203">
        <v>13.64</v>
      </c>
      <c r="AE85" s="203">
        <v>0</v>
      </c>
      <c r="AF85" s="203">
        <v>0</v>
      </c>
      <c r="AG85" s="203">
        <v>26.52</v>
      </c>
      <c r="AH85" s="203">
        <v>0</v>
      </c>
      <c r="AI85" s="203">
        <v>26.52</v>
      </c>
      <c r="AJ85" s="203">
        <v>0</v>
      </c>
      <c r="AK85" s="203">
        <v>9.6</v>
      </c>
      <c r="AL85" s="203">
        <v>0</v>
      </c>
      <c r="AM85" s="203">
        <v>0</v>
      </c>
      <c r="AN85" s="203">
        <v>0</v>
      </c>
      <c r="AO85" s="203">
        <v>122.4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10.99</v>
      </c>
      <c r="E86" s="203">
        <v>0</v>
      </c>
      <c r="F86" s="203">
        <v>0</v>
      </c>
      <c r="G86" s="203">
        <v>17.989999999999998</v>
      </c>
      <c r="H86" s="203">
        <v>0</v>
      </c>
      <c r="I86" s="203">
        <v>0</v>
      </c>
      <c r="J86" s="203">
        <v>15.17</v>
      </c>
      <c r="K86" s="203">
        <v>76.680000000000007</v>
      </c>
      <c r="L86" s="203">
        <v>0</v>
      </c>
      <c r="M86" s="203">
        <v>0</v>
      </c>
      <c r="N86" s="203">
        <v>1.18</v>
      </c>
      <c r="O86" s="203">
        <v>0.98</v>
      </c>
      <c r="P86" s="203">
        <v>2.68</v>
      </c>
      <c r="Q86" s="203">
        <v>0.2</v>
      </c>
      <c r="R86" s="203">
        <v>0.42</v>
      </c>
      <c r="S86" s="203">
        <v>0.26</v>
      </c>
      <c r="T86" s="203">
        <v>0</v>
      </c>
      <c r="U86" s="203">
        <v>12.81</v>
      </c>
      <c r="V86" s="203">
        <v>0.2</v>
      </c>
      <c r="W86" s="203">
        <v>0.45</v>
      </c>
      <c r="X86" s="203">
        <v>1.46</v>
      </c>
      <c r="Y86" s="203">
        <v>0</v>
      </c>
      <c r="Z86" s="203">
        <v>2.73</v>
      </c>
      <c r="AA86" s="203">
        <v>0.89</v>
      </c>
      <c r="AB86" s="203">
        <v>0</v>
      </c>
      <c r="AC86" s="203">
        <v>0</v>
      </c>
      <c r="AD86" s="203">
        <v>13.64</v>
      </c>
      <c r="AE86" s="203">
        <v>0</v>
      </c>
      <c r="AF86" s="203">
        <v>0</v>
      </c>
      <c r="AG86" s="203">
        <v>26.52</v>
      </c>
      <c r="AH86" s="203">
        <v>0</v>
      </c>
      <c r="AI86" s="203">
        <v>26.52</v>
      </c>
      <c r="AJ86" s="203">
        <v>0</v>
      </c>
      <c r="AK86" s="203">
        <v>9.6</v>
      </c>
      <c r="AL86" s="203">
        <v>0</v>
      </c>
      <c r="AM86" s="203">
        <v>0</v>
      </c>
      <c r="AN86" s="203">
        <v>0</v>
      </c>
      <c r="AO86" s="203">
        <v>122.4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10.99</v>
      </c>
      <c r="E87" s="203">
        <v>0</v>
      </c>
      <c r="F87" s="203">
        <v>0</v>
      </c>
      <c r="G87" s="203">
        <v>17.989999999999998</v>
      </c>
      <c r="H87" s="203">
        <v>0</v>
      </c>
      <c r="I87" s="203">
        <v>0</v>
      </c>
      <c r="J87" s="203">
        <v>15.17</v>
      </c>
      <c r="K87" s="203">
        <v>76.680000000000007</v>
      </c>
      <c r="L87" s="203">
        <v>23.15</v>
      </c>
      <c r="M87" s="203">
        <v>0</v>
      </c>
      <c r="N87" s="203">
        <v>1.18</v>
      </c>
      <c r="O87" s="203">
        <v>0.98</v>
      </c>
      <c r="P87" s="203">
        <v>4.1399999999999997</v>
      </c>
      <c r="Q87" s="203">
        <v>1.46</v>
      </c>
      <c r="R87" s="203">
        <v>5</v>
      </c>
      <c r="S87" s="203">
        <v>0.47</v>
      </c>
      <c r="T87" s="203">
        <v>0</v>
      </c>
      <c r="U87" s="203">
        <v>12.81</v>
      </c>
      <c r="V87" s="203">
        <v>0.2</v>
      </c>
      <c r="W87" s="203">
        <v>0.45</v>
      </c>
      <c r="X87" s="203">
        <v>1.46</v>
      </c>
      <c r="Y87" s="203">
        <v>0</v>
      </c>
      <c r="Z87" s="203">
        <v>25.5</v>
      </c>
      <c r="AA87" s="203">
        <v>0.89</v>
      </c>
      <c r="AB87" s="203">
        <v>0</v>
      </c>
      <c r="AC87" s="203">
        <v>0</v>
      </c>
      <c r="AD87" s="203">
        <v>13.7</v>
      </c>
      <c r="AE87" s="203">
        <v>0</v>
      </c>
      <c r="AF87" s="203">
        <v>0</v>
      </c>
      <c r="AG87" s="203">
        <v>26.52</v>
      </c>
      <c r="AH87" s="203">
        <v>0</v>
      </c>
      <c r="AI87" s="203">
        <v>26.52</v>
      </c>
      <c r="AJ87" s="203">
        <v>0</v>
      </c>
      <c r="AK87" s="203">
        <v>9.6</v>
      </c>
      <c r="AL87" s="203">
        <v>0</v>
      </c>
      <c r="AM87" s="203">
        <v>0</v>
      </c>
      <c r="AN87" s="203">
        <v>0</v>
      </c>
      <c r="AO87" s="203">
        <v>122.4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11.04</v>
      </c>
      <c r="E88" s="203">
        <v>0</v>
      </c>
      <c r="F88" s="203">
        <v>0</v>
      </c>
      <c r="G88" s="203">
        <v>17.989999999999998</v>
      </c>
      <c r="H88" s="203">
        <v>0</v>
      </c>
      <c r="I88" s="203">
        <v>0</v>
      </c>
      <c r="J88" s="203">
        <v>15.17</v>
      </c>
      <c r="K88" s="203">
        <v>76.680000000000007</v>
      </c>
      <c r="L88" s="203">
        <v>23.14</v>
      </c>
      <c r="M88" s="203">
        <v>0</v>
      </c>
      <c r="N88" s="203">
        <v>1.18</v>
      </c>
      <c r="O88" s="203">
        <v>0.98</v>
      </c>
      <c r="P88" s="203">
        <v>4.1399999999999997</v>
      </c>
      <c r="Q88" s="203">
        <v>2.34</v>
      </c>
      <c r="R88" s="203">
        <v>5</v>
      </c>
      <c r="S88" s="203">
        <v>0.47</v>
      </c>
      <c r="T88" s="203">
        <v>0</v>
      </c>
      <c r="U88" s="203">
        <v>12.81</v>
      </c>
      <c r="V88" s="203">
        <v>0.21</v>
      </c>
      <c r="W88" s="203">
        <v>0.45</v>
      </c>
      <c r="X88" s="203">
        <v>1.46</v>
      </c>
      <c r="Y88" s="203">
        <v>0</v>
      </c>
      <c r="Z88" s="203">
        <v>25.5</v>
      </c>
      <c r="AA88" s="203">
        <v>0.89</v>
      </c>
      <c r="AB88" s="203">
        <v>0</v>
      </c>
      <c r="AC88" s="203">
        <v>0</v>
      </c>
      <c r="AD88" s="203">
        <v>13.7</v>
      </c>
      <c r="AE88" s="203">
        <v>0</v>
      </c>
      <c r="AF88" s="203">
        <v>0</v>
      </c>
      <c r="AG88" s="203">
        <v>26.52</v>
      </c>
      <c r="AH88" s="203">
        <v>0</v>
      </c>
      <c r="AI88" s="203">
        <v>26.52</v>
      </c>
      <c r="AJ88" s="203">
        <v>0</v>
      </c>
      <c r="AK88" s="203">
        <v>9.6</v>
      </c>
      <c r="AL88" s="203">
        <v>0</v>
      </c>
      <c r="AM88" s="203">
        <v>0</v>
      </c>
      <c r="AN88" s="203">
        <v>0</v>
      </c>
      <c r="AO88" s="203">
        <v>122.4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11.04</v>
      </c>
      <c r="E89" s="203">
        <v>0</v>
      </c>
      <c r="F89" s="203">
        <v>0</v>
      </c>
      <c r="G89" s="203">
        <v>17.989999999999998</v>
      </c>
      <c r="H89" s="203">
        <v>0</v>
      </c>
      <c r="I89" s="203">
        <v>0</v>
      </c>
      <c r="J89" s="203">
        <v>15.17</v>
      </c>
      <c r="K89" s="203">
        <v>73.94</v>
      </c>
      <c r="L89" s="203">
        <v>23.14</v>
      </c>
      <c r="M89" s="203">
        <v>0</v>
      </c>
      <c r="N89" s="203">
        <v>1.18</v>
      </c>
      <c r="O89" s="203">
        <v>0.98</v>
      </c>
      <c r="P89" s="203">
        <v>4.1399999999999997</v>
      </c>
      <c r="Q89" s="203">
        <v>2.34</v>
      </c>
      <c r="R89" s="203">
        <v>5</v>
      </c>
      <c r="S89" s="203">
        <v>0.47</v>
      </c>
      <c r="T89" s="203">
        <v>0</v>
      </c>
      <c r="U89" s="203">
        <v>12.81</v>
      </c>
      <c r="V89" s="203">
        <v>0.21</v>
      </c>
      <c r="W89" s="203">
        <v>0.45</v>
      </c>
      <c r="X89" s="203">
        <v>1.46</v>
      </c>
      <c r="Y89" s="203">
        <v>0</v>
      </c>
      <c r="Z89" s="203">
        <v>25.5</v>
      </c>
      <c r="AA89" s="203">
        <v>0.89</v>
      </c>
      <c r="AB89" s="203">
        <v>0</v>
      </c>
      <c r="AC89" s="203">
        <v>0</v>
      </c>
      <c r="AD89" s="203">
        <v>13.7</v>
      </c>
      <c r="AE89" s="203">
        <v>0</v>
      </c>
      <c r="AF89" s="203">
        <v>0</v>
      </c>
      <c r="AG89" s="203">
        <v>26.52</v>
      </c>
      <c r="AH89" s="203">
        <v>0</v>
      </c>
      <c r="AI89" s="203">
        <v>26.52</v>
      </c>
      <c r="AJ89" s="203">
        <v>0</v>
      </c>
      <c r="AK89" s="203">
        <v>9.6</v>
      </c>
      <c r="AL89" s="203">
        <v>0</v>
      </c>
      <c r="AM89" s="203">
        <v>0</v>
      </c>
      <c r="AN89" s="203">
        <v>0</v>
      </c>
      <c r="AO89" s="203">
        <v>122.4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11.04</v>
      </c>
      <c r="E90" s="203">
        <v>0</v>
      </c>
      <c r="F90" s="203">
        <v>0</v>
      </c>
      <c r="G90" s="203">
        <v>17.989999999999998</v>
      </c>
      <c r="H90" s="203">
        <v>0</v>
      </c>
      <c r="I90" s="203">
        <v>0</v>
      </c>
      <c r="J90" s="203">
        <v>15.17</v>
      </c>
      <c r="K90" s="203">
        <v>76.680000000000007</v>
      </c>
      <c r="L90" s="203">
        <v>23.14</v>
      </c>
      <c r="M90" s="203">
        <v>0</v>
      </c>
      <c r="N90" s="203">
        <v>1.18</v>
      </c>
      <c r="O90" s="203">
        <v>0.98</v>
      </c>
      <c r="P90" s="203">
        <v>4.1399999999999997</v>
      </c>
      <c r="Q90" s="203">
        <v>2.34</v>
      </c>
      <c r="R90" s="203">
        <v>5</v>
      </c>
      <c r="S90" s="203">
        <v>0.47</v>
      </c>
      <c r="T90" s="203">
        <v>0</v>
      </c>
      <c r="U90" s="203">
        <v>12.81</v>
      </c>
      <c r="V90" s="203">
        <v>0.21</v>
      </c>
      <c r="W90" s="203">
        <v>0.45</v>
      </c>
      <c r="X90" s="203">
        <v>1.46</v>
      </c>
      <c r="Y90" s="203">
        <v>0</v>
      </c>
      <c r="Z90" s="203">
        <v>38</v>
      </c>
      <c r="AA90" s="203">
        <v>0.89</v>
      </c>
      <c r="AB90" s="203">
        <v>0</v>
      </c>
      <c r="AC90" s="203">
        <v>0</v>
      </c>
      <c r="AD90" s="203">
        <v>13.7</v>
      </c>
      <c r="AE90" s="203">
        <v>0</v>
      </c>
      <c r="AF90" s="203">
        <v>0</v>
      </c>
      <c r="AG90" s="203">
        <v>26.52</v>
      </c>
      <c r="AH90" s="203">
        <v>0</v>
      </c>
      <c r="AI90" s="203">
        <v>26.52</v>
      </c>
      <c r="AJ90" s="203">
        <v>0</v>
      </c>
      <c r="AK90" s="203">
        <v>9.6</v>
      </c>
      <c r="AL90" s="203">
        <v>0</v>
      </c>
      <c r="AM90" s="203">
        <v>0</v>
      </c>
      <c r="AN90" s="203">
        <v>0</v>
      </c>
      <c r="AO90" s="203">
        <v>122.4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11.04</v>
      </c>
      <c r="E91" s="203">
        <v>0</v>
      </c>
      <c r="F91" s="203">
        <v>0</v>
      </c>
      <c r="G91" s="203">
        <v>17.989999999999998</v>
      </c>
      <c r="H91" s="203">
        <v>0</v>
      </c>
      <c r="I91" s="203">
        <v>0</v>
      </c>
      <c r="J91" s="203">
        <v>15.17</v>
      </c>
      <c r="K91" s="203">
        <v>76.680000000000007</v>
      </c>
      <c r="L91" s="203">
        <v>23.14</v>
      </c>
      <c r="M91" s="203">
        <v>0</v>
      </c>
      <c r="N91" s="203">
        <v>1.18</v>
      </c>
      <c r="O91" s="203">
        <v>0.98</v>
      </c>
      <c r="P91" s="203">
        <v>2.69</v>
      </c>
      <c r="Q91" s="203">
        <v>2.34</v>
      </c>
      <c r="R91" s="203">
        <v>5</v>
      </c>
      <c r="S91" s="203">
        <v>0.47</v>
      </c>
      <c r="T91" s="203">
        <v>0</v>
      </c>
      <c r="U91" s="203">
        <v>12.81</v>
      </c>
      <c r="V91" s="203">
        <v>0.21</v>
      </c>
      <c r="W91" s="203">
        <v>0.45</v>
      </c>
      <c r="X91" s="203">
        <v>1.46</v>
      </c>
      <c r="Y91" s="203">
        <v>0</v>
      </c>
      <c r="Z91" s="203">
        <v>38</v>
      </c>
      <c r="AA91" s="203">
        <v>0.89</v>
      </c>
      <c r="AB91" s="203">
        <v>0</v>
      </c>
      <c r="AC91" s="203">
        <v>0</v>
      </c>
      <c r="AD91" s="203">
        <v>13.7</v>
      </c>
      <c r="AE91" s="203">
        <v>0</v>
      </c>
      <c r="AF91" s="203">
        <v>0</v>
      </c>
      <c r="AG91" s="203">
        <v>26.52</v>
      </c>
      <c r="AH91" s="203">
        <v>0</v>
      </c>
      <c r="AI91" s="203">
        <v>26.52</v>
      </c>
      <c r="AJ91" s="203">
        <v>0</v>
      </c>
      <c r="AK91" s="203">
        <v>9.23</v>
      </c>
      <c r="AL91" s="203">
        <v>0</v>
      </c>
      <c r="AM91" s="203">
        <v>0</v>
      </c>
      <c r="AN91" s="203">
        <v>0</v>
      </c>
      <c r="AO91" s="203">
        <v>122.4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11.07</v>
      </c>
      <c r="E92" s="203">
        <v>0</v>
      </c>
      <c r="F92" s="203">
        <v>0</v>
      </c>
      <c r="G92" s="203">
        <v>17.989999999999998</v>
      </c>
      <c r="H92" s="203">
        <v>0</v>
      </c>
      <c r="I92" s="203">
        <v>0</v>
      </c>
      <c r="J92" s="203">
        <v>15.17</v>
      </c>
      <c r="K92" s="203">
        <v>76.680000000000007</v>
      </c>
      <c r="L92" s="203">
        <v>23.14</v>
      </c>
      <c r="M92" s="203">
        <v>0</v>
      </c>
      <c r="N92" s="203">
        <v>1.18</v>
      </c>
      <c r="O92" s="203">
        <v>0.98</v>
      </c>
      <c r="P92" s="203">
        <v>2.68</v>
      </c>
      <c r="Q92" s="203">
        <v>2.34</v>
      </c>
      <c r="R92" s="203">
        <v>5</v>
      </c>
      <c r="S92" s="203">
        <v>0.47</v>
      </c>
      <c r="T92" s="203">
        <v>0</v>
      </c>
      <c r="U92" s="203">
        <v>12.81</v>
      </c>
      <c r="V92" s="203">
        <v>0.21</v>
      </c>
      <c r="W92" s="203">
        <v>0.45</v>
      </c>
      <c r="X92" s="203">
        <v>1.46</v>
      </c>
      <c r="Y92" s="203">
        <v>0</v>
      </c>
      <c r="Z92" s="203">
        <v>38</v>
      </c>
      <c r="AA92" s="203">
        <v>0.89</v>
      </c>
      <c r="AB92" s="203">
        <v>0</v>
      </c>
      <c r="AC92" s="203">
        <v>0</v>
      </c>
      <c r="AD92" s="203">
        <v>13.7</v>
      </c>
      <c r="AE92" s="203">
        <v>0</v>
      </c>
      <c r="AF92" s="203">
        <v>0</v>
      </c>
      <c r="AG92" s="203">
        <v>26.52</v>
      </c>
      <c r="AH92" s="203">
        <v>0</v>
      </c>
      <c r="AI92" s="203">
        <v>26.52</v>
      </c>
      <c r="AJ92" s="203">
        <v>0</v>
      </c>
      <c r="AK92" s="203">
        <v>9.23</v>
      </c>
      <c r="AL92" s="203">
        <v>0</v>
      </c>
      <c r="AM92" s="203">
        <v>0</v>
      </c>
      <c r="AN92" s="203">
        <v>0</v>
      </c>
      <c r="AO92" s="203">
        <v>122.4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11.07</v>
      </c>
      <c r="E93" s="203">
        <v>0</v>
      </c>
      <c r="F93" s="203">
        <v>0</v>
      </c>
      <c r="G93" s="203">
        <v>17.989999999999998</v>
      </c>
      <c r="H93" s="203">
        <v>0</v>
      </c>
      <c r="I93" s="203">
        <v>0</v>
      </c>
      <c r="J93" s="203">
        <v>15.17</v>
      </c>
      <c r="K93" s="203">
        <v>76.680000000000007</v>
      </c>
      <c r="L93" s="203">
        <v>23.14</v>
      </c>
      <c r="M93" s="203">
        <v>0</v>
      </c>
      <c r="N93" s="203">
        <v>1.18</v>
      </c>
      <c r="O93" s="203">
        <v>0.98</v>
      </c>
      <c r="P93" s="203">
        <v>2.68</v>
      </c>
      <c r="Q93" s="203">
        <v>2.34</v>
      </c>
      <c r="R93" s="203">
        <v>5</v>
      </c>
      <c r="S93" s="203">
        <v>0.47</v>
      </c>
      <c r="T93" s="203">
        <v>0</v>
      </c>
      <c r="U93" s="203">
        <v>12.04</v>
      </c>
      <c r="V93" s="203">
        <v>0.21</v>
      </c>
      <c r="W93" s="203">
        <v>0.45</v>
      </c>
      <c r="X93" s="203">
        <v>1.46</v>
      </c>
      <c r="Y93" s="203">
        <v>0</v>
      </c>
      <c r="Z93" s="203">
        <v>38</v>
      </c>
      <c r="AA93" s="203">
        <v>0.89</v>
      </c>
      <c r="AB93" s="203">
        <v>0</v>
      </c>
      <c r="AC93" s="203">
        <v>0</v>
      </c>
      <c r="AD93" s="203">
        <v>13.7</v>
      </c>
      <c r="AE93" s="203">
        <v>0</v>
      </c>
      <c r="AF93" s="203">
        <v>0</v>
      </c>
      <c r="AG93" s="203">
        <v>26.52</v>
      </c>
      <c r="AH93" s="203">
        <v>0</v>
      </c>
      <c r="AI93" s="203">
        <v>26.52</v>
      </c>
      <c r="AJ93" s="203">
        <v>0</v>
      </c>
      <c r="AK93" s="203">
        <v>9.23</v>
      </c>
      <c r="AL93" s="203">
        <v>0</v>
      </c>
      <c r="AM93" s="203">
        <v>0</v>
      </c>
      <c r="AN93" s="203">
        <v>0</v>
      </c>
      <c r="AO93" s="203">
        <v>122.4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11.07</v>
      </c>
      <c r="E94" s="203">
        <v>0</v>
      </c>
      <c r="F94" s="203">
        <v>0</v>
      </c>
      <c r="G94" s="203">
        <v>17.989999999999998</v>
      </c>
      <c r="H94" s="203">
        <v>0</v>
      </c>
      <c r="I94" s="203">
        <v>0</v>
      </c>
      <c r="J94" s="203">
        <v>15.17</v>
      </c>
      <c r="K94" s="203">
        <v>76.680000000000007</v>
      </c>
      <c r="L94" s="203">
        <v>23.14</v>
      </c>
      <c r="M94" s="203">
        <v>0</v>
      </c>
      <c r="N94" s="203">
        <v>1.18</v>
      </c>
      <c r="O94" s="203">
        <v>0.98</v>
      </c>
      <c r="P94" s="203">
        <v>2.68</v>
      </c>
      <c r="Q94" s="203">
        <v>2.34</v>
      </c>
      <c r="R94" s="203">
        <v>5</v>
      </c>
      <c r="S94" s="203">
        <v>0.47</v>
      </c>
      <c r="T94" s="203">
        <v>0</v>
      </c>
      <c r="U94" s="203">
        <v>11.18</v>
      </c>
      <c r="V94" s="203">
        <v>0.21</v>
      </c>
      <c r="W94" s="203">
        <v>0.45</v>
      </c>
      <c r="X94" s="203">
        <v>1.46</v>
      </c>
      <c r="Y94" s="203">
        <v>0</v>
      </c>
      <c r="Z94" s="203">
        <v>38</v>
      </c>
      <c r="AA94" s="203">
        <v>0.89</v>
      </c>
      <c r="AB94" s="203">
        <v>0</v>
      </c>
      <c r="AC94" s="203">
        <v>0</v>
      </c>
      <c r="AD94" s="203">
        <v>13.7</v>
      </c>
      <c r="AE94" s="203">
        <v>0</v>
      </c>
      <c r="AF94" s="203">
        <v>0</v>
      </c>
      <c r="AG94" s="203">
        <v>26.52</v>
      </c>
      <c r="AH94" s="203">
        <v>0</v>
      </c>
      <c r="AI94" s="203">
        <v>26.52</v>
      </c>
      <c r="AJ94" s="203">
        <v>0</v>
      </c>
      <c r="AK94" s="203">
        <v>9.23</v>
      </c>
      <c r="AL94" s="203">
        <v>0</v>
      </c>
      <c r="AM94" s="203">
        <v>0</v>
      </c>
      <c r="AN94" s="203">
        <v>0</v>
      </c>
      <c r="AO94" s="203">
        <v>122.4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11.07</v>
      </c>
      <c r="E95" s="203">
        <v>0</v>
      </c>
      <c r="F95" s="203">
        <v>0</v>
      </c>
      <c r="G95" s="203">
        <v>17.989999999999998</v>
      </c>
      <c r="H95" s="203">
        <v>0</v>
      </c>
      <c r="I95" s="203">
        <v>0</v>
      </c>
      <c r="J95" s="203">
        <v>15.17</v>
      </c>
      <c r="K95" s="203">
        <v>76.680000000000007</v>
      </c>
      <c r="L95" s="203">
        <v>23.14</v>
      </c>
      <c r="M95" s="203">
        <v>0</v>
      </c>
      <c r="N95" s="203">
        <v>1.18</v>
      </c>
      <c r="O95" s="203">
        <v>0.98</v>
      </c>
      <c r="P95" s="203">
        <v>2.68</v>
      </c>
      <c r="Q95" s="203">
        <v>0.2</v>
      </c>
      <c r="R95" s="203">
        <v>0.42</v>
      </c>
      <c r="S95" s="203">
        <v>0.47</v>
      </c>
      <c r="T95" s="203">
        <v>0</v>
      </c>
      <c r="U95" s="203">
        <v>10.32</v>
      </c>
      <c r="V95" s="203">
        <v>0.21</v>
      </c>
      <c r="W95" s="203">
        <v>0.45</v>
      </c>
      <c r="X95" s="203">
        <v>1.46</v>
      </c>
      <c r="Y95" s="203">
        <v>0</v>
      </c>
      <c r="Z95" s="203">
        <v>38</v>
      </c>
      <c r="AA95" s="203">
        <v>0.89</v>
      </c>
      <c r="AB95" s="203">
        <v>0</v>
      </c>
      <c r="AC95" s="203">
        <v>0</v>
      </c>
      <c r="AD95" s="203">
        <v>13.7</v>
      </c>
      <c r="AE95" s="203">
        <v>0</v>
      </c>
      <c r="AF95" s="203">
        <v>0</v>
      </c>
      <c r="AG95" s="203">
        <v>26.52</v>
      </c>
      <c r="AH95" s="203">
        <v>0</v>
      </c>
      <c r="AI95" s="203">
        <v>26.52</v>
      </c>
      <c r="AJ95" s="203">
        <v>0</v>
      </c>
      <c r="AK95" s="203">
        <v>9.23</v>
      </c>
      <c r="AL95" s="203">
        <v>0</v>
      </c>
      <c r="AM95" s="203">
        <v>0</v>
      </c>
      <c r="AN95" s="203">
        <v>0</v>
      </c>
      <c r="AO95" s="203">
        <v>122.4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11.07</v>
      </c>
      <c r="E96" s="203">
        <v>0</v>
      </c>
      <c r="F96" s="203">
        <v>0</v>
      </c>
      <c r="G96" s="203">
        <v>17.989999999999998</v>
      </c>
      <c r="H96" s="203">
        <v>0</v>
      </c>
      <c r="I96" s="203">
        <v>0</v>
      </c>
      <c r="J96" s="203">
        <v>15.17</v>
      </c>
      <c r="K96" s="203">
        <v>76.680000000000007</v>
      </c>
      <c r="L96" s="203">
        <v>23.14</v>
      </c>
      <c r="M96" s="203">
        <v>0</v>
      </c>
      <c r="N96" s="203">
        <v>1.18</v>
      </c>
      <c r="O96" s="203">
        <v>0.98</v>
      </c>
      <c r="P96" s="203">
        <v>2.68</v>
      </c>
      <c r="Q96" s="203">
        <v>0.2</v>
      </c>
      <c r="R96" s="203">
        <v>0.42</v>
      </c>
      <c r="S96" s="203">
        <v>0.47</v>
      </c>
      <c r="T96" s="203">
        <v>0</v>
      </c>
      <c r="U96" s="203">
        <v>10.32</v>
      </c>
      <c r="V96" s="203">
        <v>0.21</v>
      </c>
      <c r="W96" s="203">
        <v>0.45</v>
      </c>
      <c r="X96" s="203">
        <v>1.46</v>
      </c>
      <c r="Y96" s="203">
        <v>0</v>
      </c>
      <c r="Z96" s="203">
        <v>38</v>
      </c>
      <c r="AA96" s="203">
        <v>0.89</v>
      </c>
      <c r="AB96" s="203">
        <v>0</v>
      </c>
      <c r="AC96" s="203">
        <v>0</v>
      </c>
      <c r="AD96" s="203">
        <v>13.7</v>
      </c>
      <c r="AE96" s="203">
        <v>0</v>
      </c>
      <c r="AF96" s="203">
        <v>0</v>
      </c>
      <c r="AG96" s="203">
        <v>26.52</v>
      </c>
      <c r="AH96" s="203">
        <v>0</v>
      </c>
      <c r="AI96" s="203">
        <v>26.52</v>
      </c>
      <c r="AJ96" s="203">
        <v>0</v>
      </c>
      <c r="AK96" s="203">
        <v>9.23</v>
      </c>
      <c r="AL96" s="203">
        <v>0</v>
      </c>
      <c r="AM96" s="203">
        <v>0</v>
      </c>
      <c r="AN96" s="203">
        <v>0</v>
      </c>
      <c r="AO96" s="203">
        <v>122.4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11.07</v>
      </c>
      <c r="E97" s="203">
        <v>0</v>
      </c>
      <c r="F97" s="203">
        <v>0</v>
      </c>
      <c r="G97" s="203">
        <v>17.989999999999998</v>
      </c>
      <c r="H97" s="203">
        <v>0</v>
      </c>
      <c r="I97" s="203">
        <v>0</v>
      </c>
      <c r="J97" s="203">
        <v>15.17</v>
      </c>
      <c r="K97" s="203">
        <v>76.680000000000007</v>
      </c>
      <c r="L97" s="203">
        <v>23.14</v>
      </c>
      <c r="M97" s="203">
        <v>0</v>
      </c>
      <c r="N97" s="203">
        <v>1.18</v>
      </c>
      <c r="O97" s="203">
        <v>0.98</v>
      </c>
      <c r="P97" s="203">
        <v>2.68</v>
      </c>
      <c r="Q97" s="203">
        <v>0.2</v>
      </c>
      <c r="R97" s="203">
        <v>0.42</v>
      </c>
      <c r="S97" s="203">
        <v>0.47</v>
      </c>
      <c r="T97" s="203">
        <v>0</v>
      </c>
      <c r="U97" s="203">
        <v>10.32</v>
      </c>
      <c r="V97" s="203">
        <v>0.21</v>
      </c>
      <c r="W97" s="203">
        <v>0.45</v>
      </c>
      <c r="X97" s="203">
        <v>1.46</v>
      </c>
      <c r="Y97" s="203">
        <v>0</v>
      </c>
      <c r="Z97" s="203">
        <v>13.3</v>
      </c>
      <c r="AA97" s="203">
        <v>0.89</v>
      </c>
      <c r="AB97" s="203">
        <v>0</v>
      </c>
      <c r="AC97" s="203">
        <v>0</v>
      </c>
      <c r="AD97" s="203">
        <v>13.7</v>
      </c>
      <c r="AE97" s="203">
        <v>0</v>
      </c>
      <c r="AF97" s="203">
        <v>0</v>
      </c>
      <c r="AG97" s="203">
        <v>26.52</v>
      </c>
      <c r="AH97" s="203">
        <v>0</v>
      </c>
      <c r="AI97" s="203">
        <v>26.52</v>
      </c>
      <c r="AJ97" s="203">
        <v>0</v>
      </c>
      <c r="AK97" s="203">
        <v>9.23</v>
      </c>
      <c r="AL97" s="203">
        <v>0</v>
      </c>
      <c r="AM97" s="203">
        <v>0</v>
      </c>
      <c r="AN97" s="203">
        <v>0</v>
      </c>
      <c r="AO97" s="203">
        <v>122.4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11.07</v>
      </c>
      <c r="E98" s="203">
        <v>0</v>
      </c>
      <c r="F98" s="203">
        <v>0</v>
      </c>
      <c r="G98" s="203">
        <v>17.989999999999998</v>
      </c>
      <c r="H98" s="203">
        <v>0</v>
      </c>
      <c r="I98" s="203">
        <v>0</v>
      </c>
      <c r="J98" s="203">
        <v>15.17</v>
      </c>
      <c r="K98" s="203">
        <v>76.680000000000007</v>
      </c>
      <c r="L98" s="203">
        <v>23.14</v>
      </c>
      <c r="M98" s="203">
        <v>0</v>
      </c>
      <c r="N98" s="203">
        <v>1.18</v>
      </c>
      <c r="O98" s="203">
        <v>0.98</v>
      </c>
      <c r="P98" s="203">
        <v>2.68</v>
      </c>
      <c r="Q98" s="203">
        <v>0.2</v>
      </c>
      <c r="R98" s="203">
        <v>0.42</v>
      </c>
      <c r="S98" s="203">
        <v>0.47</v>
      </c>
      <c r="T98" s="203">
        <v>0</v>
      </c>
      <c r="U98" s="203">
        <v>10.32</v>
      </c>
      <c r="V98" s="203">
        <v>0.21</v>
      </c>
      <c r="W98" s="203">
        <v>0.45</v>
      </c>
      <c r="X98" s="203">
        <v>1.46</v>
      </c>
      <c r="Y98" s="203">
        <v>0</v>
      </c>
      <c r="Z98" s="203">
        <v>13.3</v>
      </c>
      <c r="AA98" s="203">
        <v>0.89</v>
      </c>
      <c r="AB98" s="203">
        <v>0</v>
      </c>
      <c r="AC98" s="203">
        <v>0</v>
      </c>
      <c r="AD98" s="203">
        <v>13.7</v>
      </c>
      <c r="AE98" s="203">
        <v>0</v>
      </c>
      <c r="AF98" s="203">
        <v>0</v>
      </c>
      <c r="AG98" s="203">
        <v>26.52</v>
      </c>
      <c r="AH98" s="203">
        <v>0</v>
      </c>
      <c r="AI98" s="203">
        <v>26.52</v>
      </c>
      <c r="AJ98" s="203">
        <v>0</v>
      </c>
      <c r="AK98" s="203">
        <v>9.23</v>
      </c>
      <c r="AL98" s="203">
        <v>0</v>
      </c>
      <c r="AM98" s="203">
        <v>0</v>
      </c>
      <c r="AN98" s="203">
        <v>0</v>
      </c>
      <c r="AO98" s="203">
        <v>122.4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0.26371749999999988</v>
      </c>
      <c r="E99">
        <f t="shared" si="0"/>
        <v>0</v>
      </c>
      <c r="F99">
        <f t="shared" si="0"/>
        <v>0</v>
      </c>
      <c r="G99">
        <f t="shared" si="0"/>
        <v>0.43176000000000014</v>
      </c>
      <c r="H99">
        <f t="shared" si="0"/>
        <v>0</v>
      </c>
      <c r="I99">
        <f t="shared" si="0"/>
        <v>0</v>
      </c>
      <c r="J99">
        <f t="shared" si="0"/>
        <v>0.41088000000000052</v>
      </c>
      <c r="K99">
        <f t="shared" si="0"/>
        <v>1.3858724999999996</v>
      </c>
      <c r="L99">
        <f t="shared" si="0"/>
        <v>0.37743000000000021</v>
      </c>
      <c r="M99">
        <f t="shared" si="0"/>
        <v>0</v>
      </c>
      <c r="N99">
        <f t="shared" si="0"/>
        <v>2.8320000000000067E-2</v>
      </c>
      <c r="O99">
        <f t="shared" si="0"/>
        <v>4.0149999999999963E-2</v>
      </c>
      <c r="P99">
        <f t="shared" si="0"/>
        <v>7.0535000000000042E-2</v>
      </c>
      <c r="Q99">
        <f t="shared" si="0"/>
        <v>3.4282500000000014E-2</v>
      </c>
      <c r="R99">
        <f t="shared" si="0"/>
        <v>8.1167500000000031E-2</v>
      </c>
      <c r="S99">
        <f t="shared" si="0"/>
        <v>5.1099999999999956E-3</v>
      </c>
      <c r="T99">
        <f t="shared" si="0"/>
        <v>0</v>
      </c>
      <c r="U99">
        <f t="shared" si="0"/>
        <v>0.30434999999999929</v>
      </c>
      <c r="V99">
        <f t="shared" si="0"/>
        <v>1.6867500000000001E-2</v>
      </c>
      <c r="W99">
        <f t="shared" si="0"/>
        <v>3.3285000000000009E-2</v>
      </c>
      <c r="X99">
        <f t="shared" si="0"/>
        <v>3.508499999999995E-2</v>
      </c>
      <c r="Y99">
        <f t="shared" si="0"/>
        <v>0</v>
      </c>
      <c r="Z99">
        <f t="shared" si="0"/>
        <v>0.5328799999999998</v>
      </c>
      <c r="AA99">
        <f t="shared" si="0"/>
        <v>8.1652499999999864E-2</v>
      </c>
      <c r="AB99">
        <f t="shared" si="0"/>
        <v>0</v>
      </c>
      <c r="AC99">
        <f t="shared" si="0"/>
        <v>0</v>
      </c>
      <c r="AD99">
        <f t="shared" si="0"/>
        <v>0.32862000000000058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0.18622000000000025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2.9645999999999995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10</v>
      </c>
      <c r="AH3" s="203">
        <v>0</v>
      </c>
      <c r="AI3" s="203">
        <v>10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12.77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10</v>
      </c>
      <c r="AH4" s="203">
        <v>0</v>
      </c>
      <c r="AI4" s="203">
        <v>10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12.77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10</v>
      </c>
      <c r="AH5" s="203">
        <v>0</v>
      </c>
      <c r="AI5" s="203">
        <v>10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12.77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10</v>
      </c>
      <c r="AH6" s="203">
        <v>0</v>
      </c>
      <c r="AI6" s="203">
        <v>10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12.77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10</v>
      </c>
      <c r="AH7" s="203">
        <v>0</v>
      </c>
      <c r="AI7" s="203">
        <v>10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12.77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10</v>
      </c>
      <c r="AH8" s="203">
        <v>0</v>
      </c>
      <c r="AI8" s="203">
        <v>10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12.77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10</v>
      </c>
      <c r="AH9" s="203">
        <v>0</v>
      </c>
      <c r="AI9" s="203">
        <v>10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12.77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10</v>
      </c>
      <c r="AH10" s="203">
        <v>0</v>
      </c>
      <c r="AI10" s="203">
        <v>10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12.77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10</v>
      </c>
      <c r="AH11" s="203">
        <v>0</v>
      </c>
      <c r="AI11" s="203">
        <v>10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12.77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10</v>
      </c>
      <c r="AH12" s="203">
        <v>0</v>
      </c>
      <c r="AI12" s="203">
        <v>10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12.77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10</v>
      </c>
      <c r="AH13" s="203">
        <v>0</v>
      </c>
      <c r="AI13" s="203">
        <v>10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12.77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10</v>
      </c>
      <c r="AH14" s="203">
        <v>0</v>
      </c>
      <c r="AI14" s="203">
        <v>10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12.77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10</v>
      </c>
      <c r="AH15" s="203">
        <v>0</v>
      </c>
      <c r="AI15" s="203">
        <v>10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12.77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10</v>
      </c>
      <c r="AH16" s="203">
        <v>0</v>
      </c>
      <c r="AI16" s="203">
        <v>10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12.77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10</v>
      </c>
      <c r="AH17" s="203">
        <v>0</v>
      </c>
      <c r="AI17" s="203">
        <v>10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12.77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10</v>
      </c>
      <c r="AH18" s="203">
        <v>0</v>
      </c>
      <c r="AI18" s="203">
        <v>10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12.77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10</v>
      </c>
      <c r="AH19" s="203">
        <v>0</v>
      </c>
      <c r="AI19" s="203">
        <v>10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12.77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10</v>
      </c>
      <c r="AH20" s="203">
        <v>0</v>
      </c>
      <c r="AI20" s="203">
        <v>10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12.77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10</v>
      </c>
      <c r="AH21" s="203">
        <v>0</v>
      </c>
      <c r="AI21" s="203">
        <v>10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12.77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10</v>
      </c>
      <c r="AH22" s="203">
        <v>0</v>
      </c>
      <c r="AI22" s="203">
        <v>10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12.77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10</v>
      </c>
      <c r="AH23" s="203">
        <v>0</v>
      </c>
      <c r="AI23" s="203">
        <v>10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12.77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10</v>
      </c>
      <c r="AH24" s="203">
        <v>0</v>
      </c>
      <c r="AI24" s="203">
        <v>10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12.77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10</v>
      </c>
      <c r="AH25" s="203">
        <v>0</v>
      </c>
      <c r="AI25" s="203">
        <v>10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12.77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10</v>
      </c>
      <c r="AH26" s="203">
        <v>0</v>
      </c>
      <c r="AI26" s="203">
        <v>10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12.77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10</v>
      </c>
      <c r="AH27" s="203">
        <v>0</v>
      </c>
      <c r="AI27" s="203">
        <v>10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12.77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10</v>
      </c>
      <c r="AH28" s="203">
        <v>0</v>
      </c>
      <c r="AI28" s="203">
        <v>10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12.77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10</v>
      </c>
      <c r="AH29" s="203">
        <v>0</v>
      </c>
      <c r="AI29" s="203">
        <v>10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12.77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10</v>
      </c>
      <c r="AH30" s="203">
        <v>0</v>
      </c>
      <c r="AI30" s="203">
        <v>10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12.77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10</v>
      </c>
      <c r="AH31" s="203">
        <v>0</v>
      </c>
      <c r="AI31" s="203">
        <v>10</v>
      </c>
      <c r="AJ31" s="203">
        <v>0</v>
      </c>
      <c r="AK31" s="203">
        <v>0.18</v>
      </c>
      <c r="AL31" s="203">
        <v>0</v>
      </c>
      <c r="AM31" s="203">
        <v>0</v>
      </c>
      <c r="AN31" s="203">
        <v>0</v>
      </c>
      <c r="AO31" s="203">
        <v>12.77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10</v>
      </c>
      <c r="AH32" s="203">
        <v>0</v>
      </c>
      <c r="AI32" s="203">
        <v>10</v>
      </c>
      <c r="AJ32" s="203">
        <v>0</v>
      </c>
      <c r="AK32" s="203">
        <v>0.18</v>
      </c>
      <c r="AL32" s="203">
        <v>0</v>
      </c>
      <c r="AM32" s="203">
        <v>0</v>
      </c>
      <c r="AN32" s="203">
        <v>0</v>
      </c>
      <c r="AO32" s="203">
        <v>12.77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10</v>
      </c>
      <c r="AH33" s="203">
        <v>0</v>
      </c>
      <c r="AI33" s="203">
        <v>10</v>
      </c>
      <c r="AJ33" s="203">
        <v>0</v>
      </c>
      <c r="AK33" s="203">
        <v>0.18</v>
      </c>
      <c r="AL33" s="203">
        <v>0</v>
      </c>
      <c r="AM33" s="203">
        <v>0</v>
      </c>
      <c r="AN33" s="203">
        <v>0</v>
      </c>
      <c r="AO33" s="203">
        <v>12.77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10</v>
      </c>
      <c r="AH34" s="203">
        <v>0</v>
      </c>
      <c r="AI34" s="203">
        <v>10</v>
      </c>
      <c r="AJ34" s="203">
        <v>0</v>
      </c>
      <c r="AK34" s="203">
        <v>0.18</v>
      </c>
      <c r="AL34" s="203">
        <v>0</v>
      </c>
      <c r="AM34" s="203">
        <v>0</v>
      </c>
      <c r="AN34" s="203">
        <v>0</v>
      </c>
      <c r="AO34" s="203">
        <v>12.77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10</v>
      </c>
      <c r="AH35" s="203">
        <v>0</v>
      </c>
      <c r="AI35" s="203">
        <v>10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12.77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10</v>
      </c>
      <c r="AH36" s="203">
        <v>0</v>
      </c>
      <c r="AI36" s="203">
        <v>10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12.77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10</v>
      </c>
      <c r="AH37" s="203">
        <v>0</v>
      </c>
      <c r="AI37" s="203">
        <v>10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12.77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10</v>
      </c>
      <c r="AH38" s="203">
        <v>0</v>
      </c>
      <c r="AI38" s="203">
        <v>10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12.77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10</v>
      </c>
      <c r="AH39" s="203">
        <v>0</v>
      </c>
      <c r="AI39" s="203">
        <v>10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12.59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10</v>
      </c>
      <c r="AH40" s="203">
        <v>0</v>
      </c>
      <c r="AI40" s="203">
        <v>10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12.59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10</v>
      </c>
      <c r="AH41" s="203">
        <v>0</v>
      </c>
      <c r="AI41" s="203">
        <v>10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12.59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10</v>
      </c>
      <c r="AH42" s="203">
        <v>0</v>
      </c>
      <c r="AI42" s="203">
        <v>10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12.59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10</v>
      </c>
      <c r="AH43" s="203">
        <v>0</v>
      </c>
      <c r="AI43" s="203">
        <v>10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12.59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10</v>
      </c>
      <c r="AH44" s="203">
        <v>0</v>
      </c>
      <c r="AI44" s="203">
        <v>10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12.59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10</v>
      </c>
      <c r="AH45" s="203">
        <v>0</v>
      </c>
      <c r="AI45" s="203">
        <v>10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12.59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10</v>
      </c>
      <c r="AH46" s="203">
        <v>0</v>
      </c>
      <c r="AI46" s="203">
        <v>10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12.59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10</v>
      </c>
      <c r="AH47" s="203">
        <v>0</v>
      </c>
      <c r="AI47" s="203">
        <v>10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12.59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10</v>
      </c>
      <c r="AH48" s="203">
        <v>0</v>
      </c>
      <c r="AI48" s="203">
        <v>10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12.59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10</v>
      </c>
      <c r="AH49" s="203">
        <v>0</v>
      </c>
      <c r="AI49" s="203">
        <v>10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12.59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10</v>
      </c>
      <c r="AH50" s="203">
        <v>0</v>
      </c>
      <c r="AI50" s="203">
        <v>10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12.59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10</v>
      </c>
      <c r="AH51" s="203">
        <v>0</v>
      </c>
      <c r="AI51" s="203">
        <v>10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12.22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10</v>
      </c>
      <c r="AH52" s="203">
        <v>0</v>
      </c>
      <c r="AI52" s="203">
        <v>10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12.22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10</v>
      </c>
      <c r="AH53" s="203">
        <v>0</v>
      </c>
      <c r="AI53" s="203">
        <v>10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12.22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10</v>
      </c>
      <c r="AH54" s="203">
        <v>0</v>
      </c>
      <c r="AI54" s="203">
        <v>10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12.22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10</v>
      </c>
      <c r="AH55" s="203">
        <v>0</v>
      </c>
      <c r="AI55" s="203">
        <v>10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12.22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10</v>
      </c>
      <c r="AH56" s="203">
        <v>0</v>
      </c>
      <c r="AI56" s="203">
        <v>10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12.22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10</v>
      </c>
      <c r="AH57" s="203">
        <v>0</v>
      </c>
      <c r="AI57" s="203">
        <v>10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12.22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10</v>
      </c>
      <c r="AH58" s="203">
        <v>0</v>
      </c>
      <c r="AI58" s="203">
        <v>10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12.22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10</v>
      </c>
      <c r="AH59" s="203">
        <v>0</v>
      </c>
      <c r="AI59" s="203">
        <v>10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12.22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10</v>
      </c>
      <c r="AH60" s="203">
        <v>0</v>
      </c>
      <c r="AI60" s="203">
        <v>10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12.22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10</v>
      </c>
      <c r="AH61" s="203">
        <v>0</v>
      </c>
      <c r="AI61" s="203">
        <v>10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12.22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10</v>
      </c>
      <c r="AH62" s="203">
        <v>0</v>
      </c>
      <c r="AI62" s="203">
        <v>10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12.22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10</v>
      </c>
      <c r="AH63" s="203">
        <v>0</v>
      </c>
      <c r="AI63" s="203">
        <v>10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12.22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10</v>
      </c>
      <c r="AH64" s="203">
        <v>0</v>
      </c>
      <c r="AI64" s="203">
        <v>10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12.22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10</v>
      </c>
      <c r="AH65" s="203">
        <v>0</v>
      </c>
      <c r="AI65" s="203">
        <v>10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12.22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10</v>
      </c>
      <c r="AH66" s="203">
        <v>0</v>
      </c>
      <c r="AI66" s="203">
        <v>10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12.22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10</v>
      </c>
      <c r="AH67" s="203">
        <v>0</v>
      </c>
      <c r="AI67" s="203">
        <v>10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12.22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10</v>
      </c>
      <c r="AH68" s="203">
        <v>0</v>
      </c>
      <c r="AI68" s="203">
        <v>10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12.22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10</v>
      </c>
      <c r="AH69" s="203">
        <v>0</v>
      </c>
      <c r="AI69" s="203">
        <v>10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12.22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10</v>
      </c>
      <c r="AH70" s="203">
        <v>0</v>
      </c>
      <c r="AI70" s="203">
        <v>10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12.22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10</v>
      </c>
      <c r="AH71" s="203">
        <v>0</v>
      </c>
      <c r="AI71" s="203">
        <v>10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12.22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10</v>
      </c>
      <c r="AH72" s="203">
        <v>0</v>
      </c>
      <c r="AI72" s="203">
        <v>10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12.22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10</v>
      </c>
      <c r="AH73" s="203">
        <v>0</v>
      </c>
      <c r="AI73" s="203">
        <v>10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12.22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10</v>
      </c>
      <c r="AH74" s="203">
        <v>0</v>
      </c>
      <c r="AI74" s="203">
        <v>10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12.22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10</v>
      </c>
      <c r="AH75" s="203">
        <v>0</v>
      </c>
      <c r="AI75" s="203">
        <v>10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12.4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10</v>
      </c>
      <c r="AH76" s="203">
        <v>0</v>
      </c>
      <c r="AI76" s="203">
        <v>10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12.4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10</v>
      </c>
      <c r="AH77" s="203">
        <v>0</v>
      </c>
      <c r="AI77" s="203">
        <v>10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12.4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10</v>
      </c>
      <c r="AH78" s="203">
        <v>0</v>
      </c>
      <c r="AI78" s="203">
        <v>10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12.4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10</v>
      </c>
      <c r="AH79" s="203">
        <v>0</v>
      </c>
      <c r="AI79" s="203">
        <v>10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12.4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10</v>
      </c>
      <c r="AH80" s="203">
        <v>0</v>
      </c>
      <c r="AI80" s="203">
        <v>10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12.4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10</v>
      </c>
      <c r="AH81" s="203">
        <v>0</v>
      </c>
      <c r="AI81" s="203">
        <v>10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12.4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10</v>
      </c>
      <c r="AH82" s="203">
        <v>0</v>
      </c>
      <c r="AI82" s="203">
        <v>10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12.4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10</v>
      </c>
      <c r="AH83" s="203">
        <v>0</v>
      </c>
      <c r="AI83" s="203">
        <v>10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12.4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10</v>
      </c>
      <c r="AH84" s="203">
        <v>0</v>
      </c>
      <c r="AI84" s="203">
        <v>10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12.4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10</v>
      </c>
      <c r="AH85" s="203">
        <v>0</v>
      </c>
      <c r="AI85" s="203">
        <v>10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12.4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10</v>
      </c>
      <c r="AH86" s="203">
        <v>0</v>
      </c>
      <c r="AI86" s="203">
        <v>10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12.4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10</v>
      </c>
      <c r="AH87" s="203">
        <v>0</v>
      </c>
      <c r="AI87" s="203">
        <v>10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12.4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10</v>
      </c>
      <c r="AH88" s="203">
        <v>0</v>
      </c>
      <c r="AI88" s="203">
        <v>10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12.4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10</v>
      </c>
      <c r="AH89" s="203">
        <v>0</v>
      </c>
      <c r="AI89" s="203">
        <v>10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12.4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10</v>
      </c>
      <c r="AH90" s="203">
        <v>0</v>
      </c>
      <c r="AI90" s="203">
        <v>10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12.4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10</v>
      </c>
      <c r="AH91" s="203">
        <v>0</v>
      </c>
      <c r="AI91" s="203">
        <v>10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12.4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10</v>
      </c>
      <c r="AH92" s="203">
        <v>0</v>
      </c>
      <c r="AI92" s="203">
        <v>10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12.4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10</v>
      </c>
      <c r="AH93" s="203">
        <v>0</v>
      </c>
      <c r="AI93" s="203">
        <v>10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12.4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10</v>
      </c>
      <c r="AH94" s="203">
        <v>0</v>
      </c>
      <c r="AI94" s="203">
        <v>10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12.4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10</v>
      </c>
      <c r="AH95" s="203">
        <v>0</v>
      </c>
      <c r="AI95" s="203">
        <v>10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12.4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10</v>
      </c>
      <c r="AH96" s="203">
        <v>0</v>
      </c>
      <c r="AI96" s="203">
        <v>10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12.4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10</v>
      </c>
      <c r="AH97" s="203">
        <v>0</v>
      </c>
      <c r="AI97" s="203">
        <v>10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12.4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10</v>
      </c>
      <c r="AH98" s="203">
        <v>0</v>
      </c>
      <c r="AI98" s="203">
        <v>10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12.4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1.7999999999999998E-4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0.30042000000000041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2.98</v>
      </c>
      <c r="AE3" s="203">
        <v>0</v>
      </c>
      <c r="AF3" s="203">
        <v>0</v>
      </c>
      <c r="AG3" s="203">
        <v>49.55</v>
      </c>
      <c r="AH3" s="203">
        <v>0</v>
      </c>
      <c r="AI3" s="203">
        <v>49.55</v>
      </c>
      <c r="AJ3" s="203">
        <v>0</v>
      </c>
      <c r="AK3" s="203">
        <v>3.74</v>
      </c>
      <c r="AL3" s="203">
        <v>0</v>
      </c>
      <c r="AM3" s="203">
        <v>0</v>
      </c>
      <c r="AN3" s="203">
        <v>0</v>
      </c>
      <c r="AO3" s="203">
        <v>51.07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2.98</v>
      </c>
      <c r="AE4" s="203">
        <v>0</v>
      </c>
      <c r="AF4" s="203">
        <v>0</v>
      </c>
      <c r="AG4" s="203">
        <v>49.55</v>
      </c>
      <c r="AH4" s="203">
        <v>0</v>
      </c>
      <c r="AI4" s="203">
        <v>49.55</v>
      </c>
      <c r="AJ4" s="203">
        <v>0</v>
      </c>
      <c r="AK4" s="203">
        <v>3.74</v>
      </c>
      <c r="AL4" s="203">
        <v>0</v>
      </c>
      <c r="AM4" s="203">
        <v>0</v>
      </c>
      <c r="AN4" s="203">
        <v>0</v>
      </c>
      <c r="AO4" s="203">
        <v>51.07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2.98</v>
      </c>
      <c r="AE5" s="203">
        <v>0</v>
      </c>
      <c r="AF5" s="203">
        <v>0</v>
      </c>
      <c r="AG5" s="203">
        <v>49.55</v>
      </c>
      <c r="AH5" s="203">
        <v>0</v>
      </c>
      <c r="AI5" s="203">
        <v>49.55</v>
      </c>
      <c r="AJ5" s="203">
        <v>0</v>
      </c>
      <c r="AK5" s="203">
        <v>3.74</v>
      </c>
      <c r="AL5" s="203">
        <v>0</v>
      </c>
      <c r="AM5" s="203">
        <v>0</v>
      </c>
      <c r="AN5" s="203">
        <v>0</v>
      </c>
      <c r="AO5" s="203">
        <v>51.07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2.98</v>
      </c>
      <c r="AE6" s="203">
        <v>0</v>
      </c>
      <c r="AF6" s="203">
        <v>0</v>
      </c>
      <c r="AG6" s="203">
        <v>49.55</v>
      </c>
      <c r="AH6" s="203">
        <v>0</v>
      </c>
      <c r="AI6" s="203">
        <v>49.55</v>
      </c>
      <c r="AJ6" s="203">
        <v>0</v>
      </c>
      <c r="AK6" s="203">
        <v>3.74</v>
      </c>
      <c r="AL6" s="203">
        <v>0</v>
      </c>
      <c r="AM6" s="203">
        <v>0</v>
      </c>
      <c r="AN6" s="203">
        <v>0</v>
      </c>
      <c r="AO6" s="203">
        <v>51.07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2.98</v>
      </c>
      <c r="AE7" s="203">
        <v>0</v>
      </c>
      <c r="AF7" s="203">
        <v>0</v>
      </c>
      <c r="AG7" s="203">
        <v>49.55</v>
      </c>
      <c r="AH7" s="203">
        <v>0</v>
      </c>
      <c r="AI7" s="203">
        <v>49.55</v>
      </c>
      <c r="AJ7" s="203">
        <v>0</v>
      </c>
      <c r="AK7" s="203">
        <v>3.74</v>
      </c>
      <c r="AL7" s="203">
        <v>0</v>
      </c>
      <c r="AM7" s="203">
        <v>0</v>
      </c>
      <c r="AN7" s="203">
        <v>0</v>
      </c>
      <c r="AO7" s="203">
        <v>51.07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2.98</v>
      </c>
      <c r="AE8" s="203">
        <v>0</v>
      </c>
      <c r="AF8" s="203">
        <v>0</v>
      </c>
      <c r="AG8" s="203">
        <v>49.55</v>
      </c>
      <c r="AH8" s="203">
        <v>0</v>
      </c>
      <c r="AI8" s="203">
        <v>49.55</v>
      </c>
      <c r="AJ8" s="203">
        <v>0</v>
      </c>
      <c r="AK8" s="203">
        <v>3.74</v>
      </c>
      <c r="AL8" s="203">
        <v>0</v>
      </c>
      <c r="AM8" s="203">
        <v>0</v>
      </c>
      <c r="AN8" s="203">
        <v>0</v>
      </c>
      <c r="AO8" s="203">
        <v>51.07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2.98</v>
      </c>
      <c r="AE9" s="203">
        <v>0</v>
      </c>
      <c r="AF9" s="203">
        <v>0</v>
      </c>
      <c r="AG9" s="203">
        <v>49.55</v>
      </c>
      <c r="AH9" s="203">
        <v>0</v>
      </c>
      <c r="AI9" s="203">
        <v>49.55</v>
      </c>
      <c r="AJ9" s="203">
        <v>0</v>
      </c>
      <c r="AK9" s="203">
        <v>3.74</v>
      </c>
      <c r="AL9" s="203">
        <v>0</v>
      </c>
      <c r="AM9" s="203">
        <v>0</v>
      </c>
      <c r="AN9" s="203">
        <v>0</v>
      </c>
      <c r="AO9" s="203">
        <v>51.07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2.98</v>
      </c>
      <c r="AE10" s="203">
        <v>0</v>
      </c>
      <c r="AF10" s="203">
        <v>0</v>
      </c>
      <c r="AG10" s="203">
        <v>49.55</v>
      </c>
      <c r="AH10" s="203">
        <v>0</v>
      </c>
      <c r="AI10" s="203">
        <v>49.55</v>
      </c>
      <c r="AJ10" s="203">
        <v>0</v>
      </c>
      <c r="AK10" s="203">
        <v>3.74</v>
      </c>
      <c r="AL10" s="203">
        <v>0</v>
      </c>
      <c r="AM10" s="203">
        <v>0</v>
      </c>
      <c r="AN10" s="203">
        <v>0</v>
      </c>
      <c r="AO10" s="203">
        <v>51.07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2.98</v>
      </c>
      <c r="AE11" s="203">
        <v>0</v>
      </c>
      <c r="AF11" s="203">
        <v>0</v>
      </c>
      <c r="AG11" s="203">
        <v>49.55</v>
      </c>
      <c r="AH11" s="203">
        <v>0</v>
      </c>
      <c r="AI11" s="203">
        <v>49.55</v>
      </c>
      <c r="AJ11" s="203">
        <v>0</v>
      </c>
      <c r="AK11" s="203">
        <v>3.74</v>
      </c>
      <c r="AL11" s="203">
        <v>0</v>
      </c>
      <c r="AM11" s="203">
        <v>0</v>
      </c>
      <c r="AN11" s="203">
        <v>0</v>
      </c>
      <c r="AO11" s="203">
        <v>51.07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2.98</v>
      </c>
      <c r="AE12" s="203">
        <v>0</v>
      </c>
      <c r="AF12" s="203">
        <v>0</v>
      </c>
      <c r="AG12" s="203">
        <v>49.55</v>
      </c>
      <c r="AH12" s="203">
        <v>0</v>
      </c>
      <c r="AI12" s="203">
        <v>49.55</v>
      </c>
      <c r="AJ12" s="203">
        <v>0</v>
      </c>
      <c r="AK12" s="203">
        <v>3.74</v>
      </c>
      <c r="AL12" s="203">
        <v>0</v>
      </c>
      <c r="AM12" s="203">
        <v>0</v>
      </c>
      <c r="AN12" s="203">
        <v>0</v>
      </c>
      <c r="AO12" s="203">
        <v>51.07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2.98</v>
      </c>
      <c r="AE13" s="203">
        <v>0</v>
      </c>
      <c r="AF13" s="203">
        <v>0</v>
      </c>
      <c r="AG13" s="203">
        <v>49.55</v>
      </c>
      <c r="AH13" s="203">
        <v>0</v>
      </c>
      <c r="AI13" s="203">
        <v>49.55</v>
      </c>
      <c r="AJ13" s="203">
        <v>0</v>
      </c>
      <c r="AK13" s="203">
        <v>3.74</v>
      </c>
      <c r="AL13" s="203">
        <v>0</v>
      </c>
      <c r="AM13" s="203">
        <v>0</v>
      </c>
      <c r="AN13" s="203">
        <v>0</v>
      </c>
      <c r="AO13" s="203">
        <v>51.07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2.98</v>
      </c>
      <c r="AE14" s="203">
        <v>0</v>
      </c>
      <c r="AF14" s="203">
        <v>0</v>
      </c>
      <c r="AG14" s="203">
        <v>49.55</v>
      </c>
      <c r="AH14" s="203">
        <v>0</v>
      </c>
      <c r="AI14" s="203">
        <v>49.55</v>
      </c>
      <c r="AJ14" s="203">
        <v>0</v>
      </c>
      <c r="AK14" s="203">
        <v>3.74</v>
      </c>
      <c r="AL14" s="203">
        <v>0</v>
      </c>
      <c r="AM14" s="203">
        <v>0</v>
      </c>
      <c r="AN14" s="203">
        <v>0</v>
      </c>
      <c r="AO14" s="203">
        <v>51.07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2.98</v>
      </c>
      <c r="AE15" s="203">
        <v>0</v>
      </c>
      <c r="AF15" s="203">
        <v>0</v>
      </c>
      <c r="AG15" s="203">
        <v>49.55</v>
      </c>
      <c r="AH15" s="203">
        <v>0</v>
      </c>
      <c r="AI15" s="203">
        <v>49.55</v>
      </c>
      <c r="AJ15" s="203">
        <v>0</v>
      </c>
      <c r="AK15" s="203">
        <v>3.74</v>
      </c>
      <c r="AL15" s="203">
        <v>0</v>
      </c>
      <c r="AM15" s="203">
        <v>0</v>
      </c>
      <c r="AN15" s="203">
        <v>0</v>
      </c>
      <c r="AO15" s="203">
        <v>51.07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2.98</v>
      </c>
      <c r="AE16" s="203">
        <v>0</v>
      </c>
      <c r="AF16" s="203">
        <v>0</v>
      </c>
      <c r="AG16" s="203">
        <v>49.55</v>
      </c>
      <c r="AH16" s="203">
        <v>0</v>
      </c>
      <c r="AI16" s="203">
        <v>49.55</v>
      </c>
      <c r="AJ16" s="203">
        <v>0</v>
      </c>
      <c r="AK16" s="203">
        <v>3.74</v>
      </c>
      <c r="AL16" s="203">
        <v>0</v>
      </c>
      <c r="AM16" s="203">
        <v>0</v>
      </c>
      <c r="AN16" s="203">
        <v>0</v>
      </c>
      <c r="AO16" s="203">
        <v>51.07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2.98</v>
      </c>
      <c r="AE17" s="203">
        <v>0</v>
      </c>
      <c r="AF17" s="203">
        <v>0</v>
      </c>
      <c r="AG17" s="203">
        <v>49.55</v>
      </c>
      <c r="AH17" s="203">
        <v>0</v>
      </c>
      <c r="AI17" s="203">
        <v>49.55</v>
      </c>
      <c r="AJ17" s="203">
        <v>0</v>
      </c>
      <c r="AK17" s="203">
        <v>3.74</v>
      </c>
      <c r="AL17" s="203">
        <v>0</v>
      </c>
      <c r="AM17" s="203">
        <v>0</v>
      </c>
      <c r="AN17" s="203">
        <v>0</v>
      </c>
      <c r="AO17" s="203">
        <v>51.07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2.98</v>
      </c>
      <c r="AE18" s="203">
        <v>0</v>
      </c>
      <c r="AF18" s="203">
        <v>0</v>
      </c>
      <c r="AG18" s="203">
        <v>49.55</v>
      </c>
      <c r="AH18" s="203">
        <v>0</v>
      </c>
      <c r="AI18" s="203">
        <v>49.55</v>
      </c>
      <c r="AJ18" s="203">
        <v>0</v>
      </c>
      <c r="AK18" s="203">
        <v>3.74</v>
      </c>
      <c r="AL18" s="203">
        <v>0</v>
      </c>
      <c r="AM18" s="203">
        <v>0</v>
      </c>
      <c r="AN18" s="203">
        <v>0</v>
      </c>
      <c r="AO18" s="203">
        <v>51.07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2.98</v>
      </c>
      <c r="AE19" s="203">
        <v>0</v>
      </c>
      <c r="AF19" s="203">
        <v>0</v>
      </c>
      <c r="AG19" s="203">
        <v>49.55</v>
      </c>
      <c r="AH19" s="203">
        <v>0</v>
      </c>
      <c r="AI19" s="203">
        <v>49.55</v>
      </c>
      <c r="AJ19" s="203">
        <v>0</v>
      </c>
      <c r="AK19" s="203">
        <v>3.74</v>
      </c>
      <c r="AL19" s="203">
        <v>0</v>
      </c>
      <c r="AM19" s="203">
        <v>0</v>
      </c>
      <c r="AN19" s="203">
        <v>0</v>
      </c>
      <c r="AO19" s="203">
        <v>51.07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2.98</v>
      </c>
      <c r="AE20" s="203">
        <v>0</v>
      </c>
      <c r="AF20" s="203">
        <v>0</v>
      </c>
      <c r="AG20" s="203">
        <v>49.55</v>
      </c>
      <c r="AH20" s="203">
        <v>0</v>
      </c>
      <c r="AI20" s="203">
        <v>49.55</v>
      </c>
      <c r="AJ20" s="203">
        <v>0</v>
      </c>
      <c r="AK20" s="203">
        <v>3.74</v>
      </c>
      <c r="AL20" s="203">
        <v>0</v>
      </c>
      <c r="AM20" s="203">
        <v>0</v>
      </c>
      <c r="AN20" s="203">
        <v>0</v>
      </c>
      <c r="AO20" s="203">
        <v>51.07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2.98</v>
      </c>
      <c r="AE21" s="203">
        <v>0</v>
      </c>
      <c r="AF21" s="203">
        <v>0</v>
      </c>
      <c r="AG21" s="203">
        <v>49.55</v>
      </c>
      <c r="AH21" s="203">
        <v>0</v>
      </c>
      <c r="AI21" s="203">
        <v>49.55</v>
      </c>
      <c r="AJ21" s="203">
        <v>0</v>
      </c>
      <c r="AK21" s="203">
        <v>3.74</v>
      </c>
      <c r="AL21" s="203">
        <v>0</v>
      </c>
      <c r="AM21" s="203">
        <v>0</v>
      </c>
      <c r="AN21" s="203">
        <v>0</v>
      </c>
      <c r="AO21" s="203">
        <v>51.07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2.98</v>
      </c>
      <c r="AE22" s="203">
        <v>0</v>
      </c>
      <c r="AF22" s="203">
        <v>0</v>
      </c>
      <c r="AG22" s="203">
        <v>49.55</v>
      </c>
      <c r="AH22" s="203">
        <v>0</v>
      </c>
      <c r="AI22" s="203">
        <v>49.55</v>
      </c>
      <c r="AJ22" s="203">
        <v>0</v>
      </c>
      <c r="AK22" s="203">
        <v>3.74</v>
      </c>
      <c r="AL22" s="203">
        <v>0</v>
      </c>
      <c r="AM22" s="203">
        <v>0</v>
      </c>
      <c r="AN22" s="203">
        <v>0</v>
      </c>
      <c r="AO22" s="203">
        <v>51.07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2.98</v>
      </c>
      <c r="AE23" s="203">
        <v>0</v>
      </c>
      <c r="AF23" s="203">
        <v>0</v>
      </c>
      <c r="AG23" s="203">
        <v>49.55</v>
      </c>
      <c r="AH23" s="203">
        <v>0</v>
      </c>
      <c r="AI23" s="203">
        <v>49.55</v>
      </c>
      <c r="AJ23" s="203">
        <v>0</v>
      </c>
      <c r="AK23" s="203">
        <v>3.74</v>
      </c>
      <c r="AL23" s="203">
        <v>0</v>
      </c>
      <c r="AM23" s="203">
        <v>0</v>
      </c>
      <c r="AN23" s="203">
        <v>0</v>
      </c>
      <c r="AO23" s="203">
        <v>51.07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2.98</v>
      </c>
      <c r="AE24" s="203">
        <v>0</v>
      </c>
      <c r="AF24" s="203">
        <v>0</v>
      </c>
      <c r="AG24" s="203">
        <v>49.55</v>
      </c>
      <c r="AH24" s="203">
        <v>0</v>
      </c>
      <c r="AI24" s="203">
        <v>49.55</v>
      </c>
      <c r="AJ24" s="203">
        <v>0</v>
      </c>
      <c r="AK24" s="203">
        <v>3.74</v>
      </c>
      <c r="AL24" s="203">
        <v>0</v>
      </c>
      <c r="AM24" s="203">
        <v>0</v>
      </c>
      <c r="AN24" s="203">
        <v>0</v>
      </c>
      <c r="AO24" s="203">
        <v>51.07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2.98</v>
      </c>
      <c r="AE25" s="203">
        <v>0</v>
      </c>
      <c r="AF25" s="203">
        <v>0</v>
      </c>
      <c r="AG25" s="203">
        <v>49.55</v>
      </c>
      <c r="AH25" s="203">
        <v>0</v>
      </c>
      <c r="AI25" s="203">
        <v>49.55</v>
      </c>
      <c r="AJ25" s="203">
        <v>0</v>
      </c>
      <c r="AK25" s="203">
        <v>3.74</v>
      </c>
      <c r="AL25" s="203">
        <v>0</v>
      </c>
      <c r="AM25" s="203">
        <v>0</v>
      </c>
      <c r="AN25" s="203">
        <v>0</v>
      </c>
      <c r="AO25" s="203">
        <v>51.07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2.98</v>
      </c>
      <c r="AE26" s="203">
        <v>0</v>
      </c>
      <c r="AF26" s="203">
        <v>0</v>
      </c>
      <c r="AG26" s="203">
        <v>49.55</v>
      </c>
      <c r="AH26" s="203">
        <v>0</v>
      </c>
      <c r="AI26" s="203">
        <v>49.55</v>
      </c>
      <c r="AJ26" s="203">
        <v>0</v>
      </c>
      <c r="AK26" s="203">
        <v>6.63</v>
      </c>
      <c r="AL26" s="203">
        <v>0</v>
      </c>
      <c r="AM26" s="203">
        <v>0</v>
      </c>
      <c r="AN26" s="203">
        <v>0</v>
      </c>
      <c r="AO26" s="203">
        <v>51.07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2.98</v>
      </c>
      <c r="AE27" s="203">
        <v>0</v>
      </c>
      <c r="AF27" s="203">
        <v>0</v>
      </c>
      <c r="AG27" s="203">
        <v>49.55</v>
      </c>
      <c r="AH27" s="203">
        <v>0</v>
      </c>
      <c r="AI27" s="203">
        <v>49.55</v>
      </c>
      <c r="AJ27" s="203">
        <v>0</v>
      </c>
      <c r="AK27" s="203">
        <v>10.46</v>
      </c>
      <c r="AL27" s="203">
        <v>0</v>
      </c>
      <c r="AM27" s="203">
        <v>0</v>
      </c>
      <c r="AN27" s="203">
        <v>0</v>
      </c>
      <c r="AO27" s="203">
        <v>51.07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2.98</v>
      </c>
      <c r="AE28" s="203">
        <v>0</v>
      </c>
      <c r="AF28" s="203">
        <v>0</v>
      </c>
      <c r="AG28" s="203">
        <v>49.55</v>
      </c>
      <c r="AH28" s="203">
        <v>0</v>
      </c>
      <c r="AI28" s="203">
        <v>49.55</v>
      </c>
      <c r="AJ28" s="203">
        <v>0</v>
      </c>
      <c r="AK28" s="203">
        <v>14.51</v>
      </c>
      <c r="AL28" s="203">
        <v>0</v>
      </c>
      <c r="AM28" s="203">
        <v>0</v>
      </c>
      <c r="AN28" s="203">
        <v>0</v>
      </c>
      <c r="AO28" s="203">
        <v>51.07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2.98</v>
      </c>
      <c r="AE29" s="203">
        <v>0</v>
      </c>
      <c r="AF29" s="203">
        <v>0</v>
      </c>
      <c r="AG29" s="203">
        <v>49.55</v>
      </c>
      <c r="AH29" s="203">
        <v>0</v>
      </c>
      <c r="AI29" s="203">
        <v>49.55</v>
      </c>
      <c r="AJ29" s="203">
        <v>0</v>
      </c>
      <c r="AK29" s="203">
        <v>23.35</v>
      </c>
      <c r="AL29" s="203">
        <v>0</v>
      </c>
      <c r="AM29" s="203">
        <v>0</v>
      </c>
      <c r="AN29" s="203">
        <v>0</v>
      </c>
      <c r="AO29" s="203">
        <v>51.07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2.98</v>
      </c>
      <c r="AE30" s="203">
        <v>0</v>
      </c>
      <c r="AF30" s="203">
        <v>0</v>
      </c>
      <c r="AG30" s="203">
        <v>49.55</v>
      </c>
      <c r="AH30" s="203">
        <v>0</v>
      </c>
      <c r="AI30" s="203">
        <v>49.55</v>
      </c>
      <c r="AJ30" s="203">
        <v>0</v>
      </c>
      <c r="AK30" s="203">
        <v>23.35</v>
      </c>
      <c r="AL30" s="203">
        <v>0</v>
      </c>
      <c r="AM30" s="203">
        <v>0</v>
      </c>
      <c r="AN30" s="203">
        <v>0</v>
      </c>
      <c r="AO30" s="203">
        <v>51.07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2.98</v>
      </c>
      <c r="AE31" s="203">
        <v>0</v>
      </c>
      <c r="AF31" s="203">
        <v>0</v>
      </c>
      <c r="AG31" s="203">
        <v>49.55</v>
      </c>
      <c r="AH31" s="203">
        <v>0</v>
      </c>
      <c r="AI31" s="203">
        <v>49.55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51.07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2.98</v>
      </c>
      <c r="AE32" s="203">
        <v>0</v>
      </c>
      <c r="AF32" s="203">
        <v>0</v>
      </c>
      <c r="AG32" s="203">
        <v>49.55</v>
      </c>
      <c r="AH32" s="203">
        <v>0</v>
      </c>
      <c r="AI32" s="203">
        <v>49.55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51.07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2.98</v>
      </c>
      <c r="AE33" s="203">
        <v>0</v>
      </c>
      <c r="AF33" s="203">
        <v>0</v>
      </c>
      <c r="AG33" s="203">
        <v>49.55</v>
      </c>
      <c r="AH33" s="203">
        <v>0</v>
      </c>
      <c r="AI33" s="203">
        <v>49.55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51.07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2.98</v>
      </c>
      <c r="AE34" s="203">
        <v>0</v>
      </c>
      <c r="AF34" s="203">
        <v>0</v>
      </c>
      <c r="AG34" s="203">
        <v>49.55</v>
      </c>
      <c r="AH34" s="203">
        <v>0</v>
      </c>
      <c r="AI34" s="203">
        <v>49.55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51.07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2.98</v>
      </c>
      <c r="AE35" s="203">
        <v>0</v>
      </c>
      <c r="AF35" s="203">
        <v>0</v>
      </c>
      <c r="AG35" s="203">
        <v>49.55</v>
      </c>
      <c r="AH35" s="203">
        <v>0</v>
      </c>
      <c r="AI35" s="203">
        <v>49.55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51.07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2.98</v>
      </c>
      <c r="AE36" s="203">
        <v>0</v>
      </c>
      <c r="AF36" s="203">
        <v>0</v>
      </c>
      <c r="AG36" s="203">
        <v>49.55</v>
      </c>
      <c r="AH36" s="203">
        <v>0</v>
      </c>
      <c r="AI36" s="203">
        <v>49.55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51.07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2.98</v>
      </c>
      <c r="AE37" s="203">
        <v>0</v>
      </c>
      <c r="AF37" s="203">
        <v>0</v>
      </c>
      <c r="AG37" s="203">
        <v>49.55</v>
      </c>
      <c r="AH37" s="203">
        <v>0</v>
      </c>
      <c r="AI37" s="203">
        <v>49.55</v>
      </c>
      <c r="AJ37" s="203">
        <v>0</v>
      </c>
      <c r="AK37" s="203">
        <v>21.09</v>
      </c>
      <c r="AL37" s="203">
        <v>0</v>
      </c>
      <c r="AM37" s="203">
        <v>0</v>
      </c>
      <c r="AN37" s="203">
        <v>0</v>
      </c>
      <c r="AO37" s="203">
        <v>51.07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2.98</v>
      </c>
      <c r="AE38" s="203">
        <v>0</v>
      </c>
      <c r="AF38" s="203">
        <v>0</v>
      </c>
      <c r="AG38" s="203">
        <v>49.55</v>
      </c>
      <c r="AH38" s="203">
        <v>0</v>
      </c>
      <c r="AI38" s="203">
        <v>49.55</v>
      </c>
      <c r="AJ38" s="203">
        <v>0</v>
      </c>
      <c r="AK38" s="203">
        <v>17.04</v>
      </c>
      <c r="AL38" s="203">
        <v>0</v>
      </c>
      <c r="AM38" s="203">
        <v>0</v>
      </c>
      <c r="AN38" s="203">
        <v>0</v>
      </c>
      <c r="AO38" s="203">
        <v>51.07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2.98</v>
      </c>
      <c r="AE39" s="203">
        <v>0</v>
      </c>
      <c r="AF39" s="203">
        <v>0</v>
      </c>
      <c r="AG39" s="203">
        <v>49.55</v>
      </c>
      <c r="AH39" s="203">
        <v>0</v>
      </c>
      <c r="AI39" s="203">
        <v>49.55</v>
      </c>
      <c r="AJ39" s="203">
        <v>0</v>
      </c>
      <c r="AK39" s="203">
        <v>17.04</v>
      </c>
      <c r="AL39" s="203">
        <v>0</v>
      </c>
      <c r="AM39" s="203">
        <v>0</v>
      </c>
      <c r="AN39" s="203">
        <v>0</v>
      </c>
      <c r="AO39" s="203">
        <v>50.34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2.98</v>
      </c>
      <c r="AE40" s="203">
        <v>0</v>
      </c>
      <c r="AF40" s="203">
        <v>0</v>
      </c>
      <c r="AG40" s="203">
        <v>49.55</v>
      </c>
      <c r="AH40" s="203">
        <v>0</v>
      </c>
      <c r="AI40" s="203">
        <v>49.55</v>
      </c>
      <c r="AJ40" s="203">
        <v>0</v>
      </c>
      <c r="AK40" s="203">
        <v>17.04</v>
      </c>
      <c r="AL40" s="203">
        <v>0</v>
      </c>
      <c r="AM40" s="203">
        <v>0</v>
      </c>
      <c r="AN40" s="203">
        <v>0</v>
      </c>
      <c r="AO40" s="203">
        <v>50.34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2.98</v>
      </c>
      <c r="AE41" s="203">
        <v>0</v>
      </c>
      <c r="AF41" s="203">
        <v>0</v>
      </c>
      <c r="AG41" s="203">
        <v>49.55</v>
      </c>
      <c r="AH41" s="203">
        <v>0</v>
      </c>
      <c r="AI41" s="203">
        <v>49.55</v>
      </c>
      <c r="AJ41" s="203">
        <v>0</v>
      </c>
      <c r="AK41" s="203">
        <v>10.46</v>
      </c>
      <c r="AL41" s="203">
        <v>0</v>
      </c>
      <c r="AM41" s="203">
        <v>0</v>
      </c>
      <c r="AN41" s="203">
        <v>0</v>
      </c>
      <c r="AO41" s="203">
        <v>50.34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2.98</v>
      </c>
      <c r="AE42" s="203">
        <v>0</v>
      </c>
      <c r="AF42" s="203">
        <v>0</v>
      </c>
      <c r="AG42" s="203">
        <v>49.55</v>
      </c>
      <c r="AH42" s="203">
        <v>0</v>
      </c>
      <c r="AI42" s="203">
        <v>49.55</v>
      </c>
      <c r="AJ42" s="203">
        <v>0</v>
      </c>
      <c r="AK42" s="203">
        <v>10.46</v>
      </c>
      <c r="AL42" s="203">
        <v>0</v>
      </c>
      <c r="AM42" s="203">
        <v>0</v>
      </c>
      <c r="AN42" s="203">
        <v>0</v>
      </c>
      <c r="AO42" s="203">
        <v>50.34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2.98</v>
      </c>
      <c r="AE43" s="203">
        <v>0</v>
      </c>
      <c r="AF43" s="203">
        <v>0</v>
      </c>
      <c r="AG43" s="203">
        <v>49.55</v>
      </c>
      <c r="AH43" s="203">
        <v>0</v>
      </c>
      <c r="AI43" s="203">
        <v>49.55</v>
      </c>
      <c r="AJ43" s="203">
        <v>0</v>
      </c>
      <c r="AK43" s="203">
        <v>4.63</v>
      </c>
      <c r="AL43" s="203">
        <v>0</v>
      </c>
      <c r="AM43" s="203">
        <v>0</v>
      </c>
      <c r="AN43" s="203">
        <v>0</v>
      </c>
      <c r="AO43" s="203">
        <v>50.34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2.98</v>
      </c>
      <c r="AE44" s="203">
        <v>0</v>
      </c>
      <c r="AF44" s="203">
        <v>0</v>
      </c>
      <c r="AG44" s="203">
        <v>49.55</v>
      </c>
      <c r="AH44" s="203">
        <v>0</v>
      </c>
      <c r="AI44" s="203">
        <v>49.55</v>
      </c>
      <c r="AJ44" s="203">
        <v>0</v>
      </c>
      <c r="AK44" s="203">
        <v>4.63</v>
      </c>
      <c r="AL44" s="203">
        <v>0</v>
      </c>
      <c r="AM44" s="203">
        <v>0</v>
      </c>
      <c r="AN44" s="203">
        <v>0</v>
      </c>
      <c r="AO44" s="203">
        <v>50.34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2.98</v>
      </c>
      <c r="AE45" s="203">
        <v>0</v>
      </c>
      <c r="AF45" s="203">
        <v>0</v>
      </c>
      <c r="AG45" s="203">
        <v>49.55</v>
      </c>
      <c r="AH45" s="203">
        <v>0</v>
      </c>
      <c r="AI45" s="203">
        <v>49.55</v>
      </c>
      <c r="AJ45" s="203">
        <v>0</v>
      </c>
      <c r="AK45" s="203">
        <v>3.74</v>
      </c>
      <c r="AL45" s="203">
        <v>0</v>
      </c>
      <c r="AM45" s="203">
        <v>0</v>
      </c>
      <c r="AN45" s="203">
        <v>0</v>
      </c>
      <c r="AO45" s="203">
        <v>50.34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2.98</v>
      </c>
      <c r="AE46" s="203">
        <v>0</v>
      </c>
      <c r="AF46" s="203">
        <v>0</v>
      </c>
      <c r="AG46" s="203">
        <v>49.55</v>
      </c>
      <c r="AH46" s="203">
        <v>0</v>
      </c>
      <c r="AI46" s="203">
        <v>49.55</v>
      </c>
      <c r="AJ46" s="203">
        <v>0</v>
      </c>
      <c r="AK46" s="203">
        <v>3.74</v>
      </c>
      <c r="AL46" s="203">
        <v>0</v>
      </c>
      <c r="AM46" s="203">
        <v>0</v>
      </c>
      <c r="AN46" s="203">
        <v>0</v>
      </c>
      <c r="AO46" s="203">
        <v>50.34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2.98</v>
      </c>
      <c r="AE47" s="203">
        <v>0</v>
      </c>
      <c r="AF47" s="203">
        <v>0</v>
      </c>
      <c r="AG47" s="203">
        <v>49.55</v>
      </c>
      <c r="AH47" s="203">
        <v>0</v>
      </c>
      <c r="AI47" s="203">
        <v>49.55</v>
      </c>
      <c r="AJ47" s="203">
        <v>0</v>
      </c>
      <c r="AK47" s="203">
        <v>3.74</v>
      </c>
      <c r="AL47" s="203">
        <v>0</v>
      </c>
      <c r="AM47" s="203">
        <v>0</v>
      </c>
      <c r="AN47" s="203">
        <v>0</v>
      </c>
      <c r="AO47" s="203">
        <v>50.34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2.98</v>
      </c>
      <c r="AE48" s="203">
        <v>0</v>
      </c>
      <c r="AF48" s="203">
        <v>0</v>
      </c>
      <c r="AG48" s="203">
        <v>49.55</v>
      </c>
      <c r="AH48" s="203">
        <v>0</v>
      </c>
      <c r="AI48" s="203">
        <v>49.55</v>
      </c>
      <c r="AJ48" s="203">
        <v>0</v>
      </c>
      <c r="AK48" s="203">
        <v>3.74</v>
      </c>
      <c r="AL48" s="203">
        <v>0</v>
      </c>
      <c r="AM48" s="203">
        <v>0</v>
      </c>
      <c r="AN48" s="203">
        <v>0</v>
      </c>
      <c r="AO48" s="203">
        <v>50.34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2.98</v>
      </c>
      <c r="AE49" s="203">
        <v>0</v>
      </c>
      <c r="AF49" s="203">
        <v>0</v>
      </c>
      <c r="AG49" s="203">
        <v>49.55</v>
      </c>
      <c r="AH49" s="203">
        <v>0</v>
      </c>
      <c r="AI49" s="203">
        <v>49.55</v>
      </c>
      <c r="AJ49" s="203">
        <v>0</v>
      </c>
      <c r="AK49" s="203">
        <v>3.74</v>
      </c>
      <c r="AL49" s="203">
        <v>0</v>
      </c>
      <c r="AM49" s="203">
        <v>0</v>
      </c>
      <c r="AN49" s="203">
        <v>0</v>
      </c>
      <c r="AO49" s="203">
        <v>50.34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2.98</v>
      </c>
      <c r="AE50" s="203">
        <v>0</v>
      </c>
      <c r="AF50" s="203">
        <v>0</v>
      </c>
      <c r="AG50" s="203">
        <v>49.55</v>
      </c>
      <c r="AH50" s="203">
        <v>0</v>
      </c>
      <c r="AI50" s="203">
        <v>49.55</v>
      </c>
      <c r="AJ50" s="203">
        <v>0</v>
      </c>
      <c r="AK50" s="203">
        <v>3.74</v>
      </c>
      <c r="AL50" s="203">
        <v>0</v>
      </c>
      <c r="AM50" s="203">
        <v>0</v>
      </c>
      <c r="AN50" s="203">
        <v>0</v>
      </c>
      <c r="AO50" s="203">
        <v>50.34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2.99</v>
      </c>
      <c r="AE51" s="203">
        <v>0</v>
      </c>
      <c r="AF51" s="203">
        <v>0</v>
      </c>
      <c r="AG51" s="203">
        <v>49.55</v>
      </c>
      <c r="AH51" s="203">
        <v>0</v>
      </c>
      <c r="AI51" s="203">
        <v>49.55</v>
      </c>
      <c r="AJ51" s="203">
        <v>0</v>
      </c>
      <c r="AK51" s="203">
        <v>3.74</v>
      </c>
      <c r="AL51" s="203">
        <v>0</v>
      </c>
      <c r="AM51" s="203">
        <v>0</v>
      </c>
      <c r="AN51" s="203">
        <v>0</v>
      </c>
      <c r="AO51" s="203">
        <v>48.88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2.99</v>
      </c>
      <c r="AE52" s="203">
        <v>0</v>
      </c>
      <c r="AF52" s="203">
        <v>0</v>
      </c>
      <c r="AG52" s="203">
        <v>49.55</v>
      </c>
      <c r="AH52" s="203">
        <v>0</v>
      </c>
      <c r="AI52" s="203">
        <v>49.55</v>
      </c>
      <c r="AJ52" s="203">
        <v>0</v>
      </c>
      <c r="AK52" s="203">
        <v>3.74</v>
      </c>
      <c r="AL52" s="203">
        <v>0</v>
      </c>
      <c r="AM52" s="203">
        <v>0</v>
      </c>
      <c r="AN52" s="203">
        <v>0</v>
      </c>
      <c r="AO52" s="203">
        <v>48.88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2.99</v>
      </c>
      <c r="AE53" s="203">
        <v>0</v>
      </c>
      <c r="AF53" s="203">
        <v>0</v>
      </c>
      <c r="AG53" s="203">
        <v>49.55</v>
      </c>
      <c r="AH53" s="203">
        <v>0</v>
      </c>
      <c r="AI53" s="203">
        <v>49.55</v>
      </c>
      <c r="AJ53" s="203">
        <v>0</v>
      </c>
      <c r="AK53" s="203">
        <v>3.74</v>
      </c>
      <c r="AL53" s="203">
        <v>0</v>
      </c>
      <c r="AM53" s="203">
        <v>0</v>
      </c>
      <c r="AN53" s="203">
        <v>0</v>
      </c>
      <c r="AO53" s="203">
        <v>48.88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2.99</v>
      </c>
      <c r="AE54" s="203">
        <v>0</v>
      </c>
      <c r="AF54" s="203">
        <v>0</v>
      </c>
      <c r="AG54" s="203">
        <v>49.55</v>
      </c>
      <c r="AH54" s="203">
        <v>0</v>
      </c>
      <c r="AI54" s="203">
        <v>49.55</v>
      </c>
      <c r="AJ54" s="203">
        <v>0</v>
      </c>
      <c r="AK54" s="203">
        <v>3.74</v>
      </c>
      <c r="AL54" s="203">
        <v>0</v>
      </c>
      <c r="AM54" s="203">
        <v>0</v>
      </c>
      <c r="AN54" s="203">
        <v>0</v>
      </c>
      <c r="AO54" s="203">
        <v>48.88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2.98</v>
      </c>
      <c r="AE55" s="203">
        <v>0</v>
      </c>
      <c r="AF55" s="203">
        <v>0</v>
      </c>
      <c r="AG55" s="203">
        <v>49.55</v>
      </c>
      <c r="AH55" s="203">
        <v>0</v>
      </c>
      <c r="AI55" s="203">
        <v>49.55</v>
      </c>
      <c r="AJ55" s="203">
        <v>0</v>
      </c>
      <c r="AK55" s="203">
        <v>3.74</v>
      </c>
      <c r="AL55" s="203">
        <v>0</v>
      </c>
      <c r="AM55" s="203">
        <v>0</v>
      </c>
      <c r="AN55" s="203">
        <v>0</v>
      </c>
      <c r="AO55" s="203">
        <v>48.88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2.98</v>
      </c>
      <c r="AE56" s="203">
        <v>0</v>
      </c>
      <c r="AF56" s="203">
        <v>0</v>
      </c>
      <c r="AG56" s="203">
        <v>49.55</v>
      </c>
      <c r="AH56" s="203">
        <v>0</v>
      </c>
      <c r="AI56" s="203">
        <v>49.55</v>
      </c>
      <c r="AJ56" s="203">
        <v>0</v>
      </c>
      <c r="AK56" s="203">
        <v>3.74</v>
      </c>
      <c r="AL56" s="203">
        <v>0</v>
      </c>
      <c r="AM56" s="203">
        <v>0</v>
      </c>
      <c r="AN56" s="203">
        <v>0</v>
      </c>
      <c r="AO56" s="203">
        <v>48.88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2.98</v>
      </c>
      <c r="AE57" s="203">
        <v>0</v>
      </c>
      <c r="AF57" s="203">
        <v>0</v>
      </c>
      <c r="AG57" s="203">
        <v>49.55</v>
      </c>
      <c r="AH57" s="203">
        <v>0</v>
      </c>
      <c r="AI57" s="203">
        <v>49.55</v>
      </c>
      <c r="AJ57" s="203">
        <v>0</v>
      </c>
      <c r="AK57" s="203">
        <v>3.74</v>
      </c>
      <c r="AL57" s="203">
        <v>0</v>
      </c>
      <c r="AM57" s="203">
        <v>0</v>
      </c>
      <c r="AN57" s="203">
        <v>0</v>
      </c>
      <c r="AO57" s="203">
        <v>48.88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2.98</v>
      </c>
      <c r="AE58" s="203">
        <v>0</v>
      </c>
      <c r="AF58" s="203">
        <v>0</v>
      </c>
      <c r="AG58" s="203">
        <v>49.55</v>
      </c>
      <c r="AH58" s="203">
        <v>0</v>
      </c>
      <c r="AI58" s="203">
        <v>49.55</v>
      </c>
      <c r="AJ58" s="203">
        <v>0</v>
      </c>
      <c r="AK58" s="203">
        <v>3.74</v>
      </c>
      <c r="AL58" s="203">
        <v>0</v>
      </c>
      <c r="AM58" s="203">
        <v>0</v>
      </c>
      <c r="AN58" s="203">
        <v>0</v>
      </c>
      <c r="AO58" s="203">
        <v>48.88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2.98</v>
      </c>
      <c r="AE59" s="203">
        <v>0</v>
      </c>
      <c r="AF59" s="203">
        <v>0</v>
      </c>
      <c r="AG59" s="203">
        <v>49.55</v>
      </c>
      <c r="AH59" s="203">
        <v>0</v>
      </c>
      <c r="AI59" s="203">
        <v>49.55</v>
      </c>
      <c r="AJ59" s="203">
        <v>0</v>
      </c>
      <c r="AK59" s="203">
        <v>3.74</v>
      </c>
      <c r="AL59" s="203">
        <v>0</v>
      </c>
      <c r="AM59" s="203">
        <v>0</v>
      </c>
      <c r="AN59" s="203">
        <v>0</v>
      </c>
      <c r="AO59" s="203">
        <v>48.88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2.98</v>
      </c>
      <c r="AE60" s="203">
        <v>0</v>
      </c>
      <c r="AF60" s="203">
        <v>0</v>
      </c>
      <c r="AG60" s="203">
        <v>49.55</v>
      </c>
      <c r="AH60" s="203">
        <v>0</v>
      </c>
      <c r="AI60" s="203">
        <v>49.55</v>
      </c>
      <c r="AJ60" s="203">
        <v>0</v>
      </c>
      <c r="AK60" s="203">
        <v>3.74</v>
      </c>
      <c r="AL60" s="203">
        <v>0</v>
      </c>
      <c r="AM60" s="203">
        <v>0</v>
      </c>
      <c r="AN60" s="203">
        <v>0</v>
      </c>
      <c r="AO60" s="203">
        <v>48.88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2.98</v>
      </c>
      <c r="AE61" s="203">
        <v>0</v>
      </c>
      <c r="AF61" s="203">
        <v>0</v>
      </c>
      <c r="AG61" s="203">
        <v>49.55</v>
      </c>
      <c r="AH61" s="203">
        <v>0</v>
      </c>
      <c r="AI61" s="203">
        <v>49.55</v>
      </c>
      <c r="AJ61" s="203">
        <v>0</v>
      </c>
      <c r="AK61" s="203">
        <v>3.74</v>
      </c>
      <c r="AL61" s="203">
        <v>0</v>
      </c>
      <c r="AM61" s="203">
        <v>0</v>
      </c>
      <c r="AN61" s="203">
        <v>0</v>
      </c>
      <c r="AO61" s="203">
        <v>48.88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2.98</v>
      </c>
      <c r="AE62" s="203">
        <v>0</v>
      </c>
      <c r="AF62" s="203">
        <v>0</v>
      </c>
      <c r="AG62" s="203">
        <v>49.55</v>
      </c>
      <c r="AH62" s="203">
        <v>0</v>
      </c>
      <c r="AI62" s="203">
        <v>49.55</v>
      </c>
      <c r="AJ62" s="203">
        <v>0</v>
      </c>
      <c r="AK62" s="203">
        <v>3.74</v>
      </c>
      <c r="AL62" s="203">
        <v>0</v>
      </c>
      <c r="AM62" s="203">
        <v>0</v>
      </c>
      <c r="AN62" s="203">
        <v>0</v>
      </c>
      <c r="AO62" s="203">
        <v>48.88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2.98</v>
      </c>
      <c r="AE63" s="203">
        <v>0</v>
      </c>
      <c r="AF63" s="203">
        <v>0</v>
      </c>
      <c r="AG63" s="203">
        <v>49.55</v>
      </c>
      <c r="AH63" s="203">
        <v>0</v>
      </c>
      <c r="AI63" s="203">
        <v>49.55</v>
      </c>
      <c r="AJ63" s="203">
        <v>0</v>
      </c>
      <c r="AK63" s="203">
        <v>3.74</v>
      </c>
      <c r="AL63" s="203">
        <v>0</v>
      </c>
      <c r="AM63" s="203">
        <v>0</v>
      </c>
      <c r="AN63" s="203">
        <v>0</v>
      </c>
      <c r="AO63" s="203">
        <v>48.88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2.98</v>
      </c>
      <c r="AE64" s="203">
        <v>0</v>
      </c>
      <c r="AF64" s="203">
        <v>0</v>
      </c>
      <c r="AG64" s="203">
        <v>49.55</v>
      </c>
      <c r="AH64" s="203">
        <v>0</v>
      </c>
      <c r="AI64" s="203">
        <v>49.55</v>
      </c>
      <c r="AJ64" s="203">
        <v>0</v>
      </c>
      <c r="AK64" s="203">
        <v>3.74</v>
      </c>
      <c r="AL64" s="203">
        <v>0</v>
      </c>
      <c r="AM64" s="203">
        <v>0</v>
      </c>
      <c r="AN64" s="203">
        <v>0</v>
      </c>
      <c r="AO64" s="203">
        <v>48.88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2.98</v>
      </c>
      <c r="AE65" s="203">
        <v>0</v>
      </c>
      <c r="AF65" s="203">
        <v>0</v>
      </c>
      <c r="AG65" s="203">
        <v>49.55</v>
      </c>
      <c r="AH65" s="203">
        <v>0</v>
      </c>
      <c r="AI65" s="203">
        <v>49.55</v>
      </c>
      <c r="AJ65" s="203">
        <v>0</v>
      </c>
      <c r="AK65" s="203">
        <v>3.74</v>
      </c>
      <c r="AL65" s="203">
        <v>0</v>
      </c>
      <c r="AM65" s="203">
        <v>0</v>
      </c>
      <c r="AN65" s="203">
        <v>0</v>
      </c>
      <c r="AO65" s="203">
        <v>48.88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2.98</v>
      </c>
      <c r="AE66" s="203">
        <v>0</v>
      </c>
      <c r="AF66" s="203">
        <v>0</v>
      </c>
      <c r="AG66" s="203">
        <v>49.55</v>
      </c>
      <c r="AH66" s="203">
        <v>0</v>
      </c>
      <c r="AI66" s="203">
        <v>49.55</v>
      </c>
      <c r="AJ66" s="203">
        <v>0</v>
      </c>
      <c r="AK66" s="203">
        <v>3.74</v>
      </c>
      <c r="AL66" s="203">
        <v>0</v>
      </c>
      <c r="AM66" s="203">
        <v>0</v>
      </c>
      <c r="AN66" s="203">
        <v>0</v>
      </c>
      <c r="AO66" s="203">
        <v>48.88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2.98</v>
      </c>
      <c r="AE67" s="203">
        <v>0</v>
      </c>
      <c r="AF67" s="203">
        <v>0</v>
      </c>
      <c r="AG67" s="203">
        <v>49.55</v>
      </c>
      <c r="AH67" s="203">
        <v>0</v>
      </c>
      <c r="AI67" s="203">
        <v>49.55</v>
      </c>
      <c r="AJ67" s="203">
        <v>0</v>
      </c>
      <c r="AK67" s="203">
        <v>3.74</v>
      </c>
      <c r="AL67" s="203">
        <v>0</v>
      </c>
      <c r="AM67" s="203">
        <v>0</v>
      </c>
      <c r="AN67" s="203">
        <v>0</v>
      </c>
      <c r="AO67" s="203">
        <v>48.88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2.98</v>
      </c>
      <c r="AE68" s="203">
        <v>0</v>
      </c>
      <c r="AF68" s="203">
        <v>0</v>
      </c>
      <c r="AG68" s="203">
        <v>49.55</v>
      </c>
      <c r="AH68" s="203">
        <v>0</v>
      </c>
      <c r="AI68" s="203">
        <v>49.55</v>
      </c>
      <c r="AJ68" s="203">
        <v>0</v>
      </c>
      <c r="AK68" s="203">
        <v>3.74</v>
      </c>
      <c r="AL68" s="203">
        <v>0</v>
      </c>
      <c r="AM68" s="203">
        <v>0</v>
      </c>
      <c r="AN68" s="203">
        <v>0</v>
      </c>
      <c r="AO68" s="203">
        <v>48.88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2.98</v>
      </c>
      <c r="AE69" s="203">
        <v>0</v>
      </c>
      <c r="AF69" s="203">
        <v>0</v>
      </c>
      <c r="AG69" s="203">
        <v>49.55</v>
      </c>
      <c r="AH69" s="203">
        <v>0</v>
      </c>
      <c r="AI69" s="203">
        <v>49.55</v>
      </c>
      <c r="AJ69" s="203">
        <v>0</v>
      </c>
      <c r="AK69" s="203">
        <v>3.74</v>
      </c>
      <c r="AL69" s="203">
        <v>0</v>
      </c>
      <c r="AM69" s="203">
        <v>0</v>
      </c>
      <c r="AN69" s="203">
        <v>0</v>
      </c>
      <c r="AO69" s="203">
        <v>48.88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2.98</v>
      </c>
      <c r="AE70" s="203">
        <v>0</v>
      </c>
      <c r="AF70" s="203">
        <v>0</v>
      </c>
      <c r="AG70" s="203">
        <v>49.55</v>
      </c>
      <c r="AH70" s="203">
        <v>0</v>
      </c>
      <c r="AI70" s="203">
        <v>49.55</v>
      </c>
      <c r="AJ70" s="203">
        <v>0</v>
      </c>
      <c r="AK70" s="203">
        <v>6.63</v>
      </c>
      <c r="AL70" s="203">
        <v>0</v>
      </c>
      <c r="AM70" s="203">
        <v>0</v>
      </c>
      <c r="AN70" s="203">
        <v>0</v>
      </c>
      <c r="AO70" s="203">
        <v>48.88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2.97</v>
      </c>
      <c r="AE71" s="203">
        <v>0</v>
      </c>
      <c r="AF71" s="203">
        <v>0</v>
      </c>
      <c r="AG71" s="203">
        <v>49.55</v>
      </c>
      <c r="AH71" s="203">
        <v>0</v>
      </c>
      <c r="AI71" s="203">
        <v>49.55</v>
      </c>
      <c r="AJ71" s="203">
        <v>0</v>
      </c>
      <c r="AK71" s="203">
        <v>6.63</v>
      </c>
      <c r="AL71" s="203">
        <v>0</v>
      </c>
      <c r="AM71" s="203">
        <v>0</v>
      </c>
      <c r="AN71" s="203">
        <v>0</v>
      </c>
      <c r="AO71" s="203">
        <v>48.88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2.97</v>
      </c>
      <c r="AE72" s="203">
        <v>0</v>
      </c>
      <c r="AF72" s="203">
        <v>0</v>
      </c>
      <c r="AG72" s="203">
        <v>49.55</v>
      </c>
      <c r="AH72" s="203">
        <v>0</v>
      </c>
      <c r="AI72" s="203">
        <v>49.55</v>
      </c>
      <c r="AJ72" s="203">
        <v>0</v>
      </c>
      <c r="AK72" s="203">
        <v>6.63</v>
      </c>
      <c r="AL72" s="203">
        <v>0</v>
      </c>
      <c r="AM72" s="203">
        <v>0</v>
      </c>
      <c r="AN72" s="203">
        <v>0</v>
      </c>
      <c r="AO72" s="203">
        <v>48.88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2.97</v>
      </c>
      <c r="AE73" s="203">
        <v>0</v>
      </c>
      <c r="AF73" s="203">
        <v>0</v>
      </c>
      <c r="AG73" s="203">
        <v>49.55</v>
      </c>
      <c r="AH73" s="203">
        <v>0</v>
      </c>
      <c r="AI73" s="203">
        <v>49.55</v>
      </c>
      <c r="AJ73" s="203">
        <v>0</v>
      </c>
      <c r="AK73" s="203">
        <v>6.63</v>
      </c>
      <c r="AL73" s="203">
        <v>0</v>
      </c>
      <c r="AM73" s="203">
        <v>0</v>
      </c>
      <c r="AN73" s="203">
        <v>0</v>
      </c>
      <c r="AO73" s="203">
        <v>48.88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2.97</v>
      </c>
      <c r="AE74" s="203">
        <v>0</v>
      </c>
      <c r="AF74" s="203">
        <v>0</v>
      </c>
      <c r="AG74" s="203">
        <v>49.55</v>
      </c>
      <c r="AH74" s="203">
        <v>0</v>
      </c>
      <c r="AI74" s="203">
        <v>49.55</v>
      </c>
      <c r="AJ74" s="203">
        <v>0</v>
      </c>
      <c r="AK74" s="203">
        <v>6.63</v>
      </c>
      <c r="AL74" s="203">
        <v>0</v>
      </c>
      <c r="AM74" s="203">
        <v>0</v>
      </c>
      <c r="AN74" s="203">
        <v>0</v>
      </c>
      <c r="AO74" s="203">
        <v>48.88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2.97</v>
      </c>
      <c r="AE75" s="203">
        <v>0</v>
      </c>
      <c r="AF75" s="203">
        <v>0</v>
      </c>
      <c r="AG75" s="203">
        <v>49.55</v>
      </c>
      <c r="AH75" s="203">
        <v>0</v>
      </c>
      <c r="AI75" s="203">
        <v>49.55</v>
      </c>
      <c r="AJ75" s="203">
        <v>0</v>
      </c>
      <c r="AK75" s="203">
        <v>14.51</v>
      </c>
      <c r="AL75" s="203">
        <v>0</v>
      </c>
      <c r="AM75" s="203">
        <v>0</v>
      </c>
      <c r="AN75" s="203">
        <v>0</v>
      </c>
      <c r="AO75" s="203">
        <v>49.61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2.97</v>
      </c>
      <c r="AE76" s="203">
        <v>0</v>
      </c>
      <c r="AF76" s="203">
        <v>0</v>
      </c>
      <c r="AG76" s="203">
        <v>49.55</v>
      </c>
      <c r="AH76" s="203">
        <v>0</v>
      </c>
      <c r="AI76" s="203">
        <v>49.55</v>
      </c>
      <c r="AJ76" s="203">
        <v>0</v>
      </c>
      <c r="AK76" s="203">
        <v>21.09</v>
      </c>
      <c r="AL76" s="203">
        <v>0</v>
      </c>
      <c r="AM76" s="203">
        <v>0</v>
      </c>
      <c r="AN76" s="203">
        <v>0</v>
      </c>
      <c r="AO76" s="203">
        <v>49.61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2.97</v>
      </c>
      <c r="AE77" s="203">
        <v>0</v>
      </c>
      <c r="AF77" s="203">
        <v>0</v>
      </c>
      <c r="AG77" s="203">
        <v>49.55</v>
      </c>
      <c r="AH77" s="203">
        <v>0</v>
      </c>
      <c r="AI77" s="203">
        <v>49.55</v>
      </c>
      <c r="AJ77" s="203">
        <v>0</v>
      </c>
      <c r="AK77" s="203">
        <v>23.35</v>
      </c>
      <c r="AL77" s="203">
        <v>0</v>
      </c>
      <c r="AM77" s="203">
        <v>0</v>
      </c>
      <c r="AN77" s="203">
        <v>0</v>
      </c>
      <c r="AO77" s="203">
        <v>49.61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2.97</v>
      </c>
      <c r="AE78" s="203">
        <v>0</v>
      </c>
      <c r="AF78" s="203">
        <v>0</v>
      </c>
      <c r="AG78" s="203">
        <v>49.55</v>
      </c>
      <c r="AH78" s="203">
        <v>0</v>
      </c>
      <c r="AI78" s="203">
        <v>49.55</v>
      </c>
      <c r="AJ78" s="203">
        <v>0</v>
      </c>
      <c r="AK78" s="203">
        <v>23.35</v>
      </c>
      <c r="AL78" s="203">
        <v>0</v>
      </c>
      <c r="AM78" s="203">
        <v>0</v>
      </c>
      <c r="AN78" s="203">
        <v>0</v>
      </c>
      <c r="AO78" s="203">
        <v>49.61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2.97</v>
      </c>
      <c r="AE79" s="203">
        <v>0</v>
      </c>
      <c r="AF79" s="203">
        <v>0</v>
      </c>
      <c r="AG79" s="203">
        <v>49.55</v>
      </c>
      <c r="AH79" s="203">
        <v>0</v>
      </c>
      <c r="AI79" s="203">
        <v>49.55</v>
      </c>
      <c r="AJ79" s="203">
        <v>0</v>
      </c>
      <c r="AK79" s="203">
        <v>23.35</v>
      </c>
      <c r="AL79" s="203">
        <v>0</v>
      </c>
      <c r="AM79" s="203">
        <v>0</v>
      </c>
      <c r="AN79" s="203">
        <v>0</v>
      </c>
      <c r="AO79" s="203">
        <v>49.61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2.97</v>
      </c>
      <c r="AE80" s="203">
        <v>0</v>
      </c>
      <c r="AF80" s="203">
        <v>0</v>
      </c>
      <c r="AG80" s="203">
        <v>49.55</v>
      </c>
      <c r="AH80" s="203">
        <v>0</v>
      </c>
      <c r="AI80" s="203">
        <v>49.55</v>
      </c>
      <c r="AJ80" s="203">
        <v>0</v>
      </c>
      <c r="AK80" s="203">
        <v>23.35</v>
      </c>
      <c r="AL80" s="203">
        <v>0</v>
      </c>
      <c r="AM80" s="203">
        <v>0</v>
      </c>
      <c r="AN80" s="203">
        <v>0</v>
      </c>
      <c r="AO80" s="203">
        <v>49.61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2.97</v>
      </c>
      <c r="AE81" s="203">
        <v>0</v>
      </c>
      <c r="AF81" s="203">
        <v>0</v>
      </c>
      <c r="AG81" s="203">
        <v>49.55</v>
      </c>
      <c r="AH81" s="203">
        <v>0</v>
      </c>
      <c r="AI81" s="203">
        <v>49.55</v>
      </c>
      <c r="AJ81" s="203">
        <v>0</v>
      </c>
      <c r="AK81" s="203">
        <v>23.35</v>
      </c>
      <c r="AL81" s="203">
        <v>0</v>
      </c>
      <c r="AM81" s="203">
        <v>0</v>
      </c>
      <c r="AN81" s="203">
        <v>0</v>
      </c>
      <c r="AO81" s="203">
        <v>49.61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2.97</v>
      </c>
      <c r="AE82" s="203">
        <v>0</v>
      </c>
      <c r="AF82" s="203">
        <v>0</v>
      </c>
      <c r="AG82" s="203">
        <v>49.55</v>
      </c>
      <c r="AH82" s="203">
        <v>0</v>
      </c>
      <c r="AI82" s="203">
        <v>49.55</v>
      </c>
      <c r="AJ82" s="203">
        <v>0</v>
      </c>
      <c r="AK82" s="203">
        <v>23.35</v>
      </c>
      <c r="AL82" s="203">
        <v>0</v>
      </c>
      <c r="AM82" s="203">
        <v>0</v>
      </c>
      <c r="AN82" s="203">
        <v>0</v>
      </c>
      <c r="AO82" s="203">
        <v>49.61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2.97</v>
      </c>
      <c r="AE83" s="203">
        <v>0</v>
      </c>
      <c r="AF83" s="203">
        <v>0</v>
      </c>
      <c r="AG83" s="203">
        <v>49.55</v>
      </c>
      <c r="AH83" s="203">
        <v>0</v>
      </c>
      <c r="AI83" s="203">
        <v>49.55</v>
      </c>
      <c r="AJ83" s="203">
        <v>0</v>
      </c>
      <c r="AK83" s="203">
        <v>4.63</v>
      </c>
      <c r="AL83" s="203">
        <v>0</v>
      </c>
      <c r="AM83" s="203">
        <v>0</v>
      </c>
      <c r="AN83" s="203">
        <v>0</v>
      </c>
      <c r="AO83" s="203">
        <v>49.61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2.97</v>
      </c>
      <c r="AE84" s="203">
        <v>0</v>
      </c>
      <c r="AF84" s="203">
        <v>0</v>
      </c>
      <c r="AG84" s="203">
        <v>49.55</v>
      </c>
      <c r="AH84" s="203">
        <v>0</v>
      </c>
      <c r="AI84" s="203">
        <v>49.55</v>
      </c>
      <c r="AJ84" s="203">
        <v>0</v>
      </c>
      <c r="AK84" s="203">
        <v>4.63</v>
      </c>
      <c r="AL84" s="203">
        <v>0</v>
      </c>
      <c r="AM84" s="203">
        <v>0</v>
      </c>
      <c r="AN84" s="203">
        <v>0</v>
      </c>
      <c r="AO84" s="203">
        <v>49.61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2.97</v>
      </c>
      <c r="AE85" s="203">
        <v>0</v>
      </c>
      <c r="AF85" s="203">
        <v>0</v>
      </c>
      <c r="AG85" s="203">
        <v>49.55</v>
      </c>
      <c r="AH85" s="203">
        <v>0</v>
      </c>
      <c r="AI85" s="203">
        <v>49.55</v>
      </c>
      <c r="AJ85" s="203">
        <v>0</v>
      </c>
      <c r="AK85" s="203">
        <v>4.63</v>
      </c>
      <c r="AL85" s="203">
        <v>0</v>
      </c>
      <c r="AM85" s="203">
        <v>0</v>
      </c>
      <c r="AN85" s="203">
        <v>0</v>
      </c>
      <c r="AO85" s="203">
        <v>49.61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2.97</v>
      </c>
      <c r="AE86" s="203">
        <v>0</v>
      </c>
      <c r="AF86" s="203">
        <v>0</v>
      </c>
      <c r="AG86" s="203">
        <v>49.55</v>
      </c>
      <c r="AH86" s="203">
        <v>0</v>
      </c>
      <c r="AI86" s="203">
        <v>49.55</v>
      </c>
      <c r="AJ86" s="203">
        <v>0</v>
      </c>
      <c r="AK86" s="203">
        <v>4.63</v>
      </c>
      <c r="AL86" s="203">
        <v>0</v>
      </c>
      <c r="AM86" s="203">
        <v>0</v>
      </c>
      <c r="AN86" s="203">
        <v>0</v>
      </c>
      <c r="AO86" s="203">
        <v>49.61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2.98</v>
      </c>
      <c r="AE87" s="203">
        <v>0</v>
      </c>
      <c r="AF87" s="203">
        <v>0</v>
      </c>
      <c r="AG87" s="203">
        <v>49.55</v>
      </c>
      <c r="AH87" s="203">
        <v>0</v>
      </c>
      <c r="AI87" s="203">
        <v>49.55</v>
      </c>
      <c r="AJ87" s="203">
        <v>0</v>
      </c>
      <c r="AK87" s="203">
        <v>4.63</v>
      </c>
      <c r="AL87" s="203">
        <v>0</v>
      </c>
      <c r="AM87" s="203">
        <v>0</v>
      </c>
      <c r="AN87" s="203">
        <v>0</v>
      </c>
      <c r="AO87" s="203">
        <v>49.61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2.98</v>
      </c>
      <c r="AE88" s="203">
        <v>0</v>
      </c>
      <c r="AF88" s="203">
        <v>0</v>
      </c>
      <c r="AG88" s="203">
        <v>49.55</v>
      </c>
      <c r="AH88" s="203">
        <v>0</v>
      </c>
      <c r="AI88" s="203">
        <v>49.55</v>
      </c>
      <c r="AJ88" s="203">
        <v>0</v>
      </c>
      <c r="AK88" s="203">
        <v>4.63</v>
      </c>
      <c r="AL88" s="203">
        <v>0</v>
      </c>
      <c r="AM88" s="203">
        <v>0</v>
      </c>
      <c r="AN88" s="203">
        <v>0</v>
      </c>
      <c r="AO88" s="203">
        <v>49.61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2.98</v>
      </c>
      <c r="AE89" s="203">
        <v>0</v>
      </c>
      <c r="AF89" s="203">
        <v>0</v>
      </c>
      <c r="AG89" s="203">
        <v>49.55</v>
      </c>
      <c r="AH89" s="203">
        <v>0</v>
      </c>
      <c r="AI89" s="203">
        <v>49.55</v>
      </c>
      <c r="AJ89" s="203">
        <v>0</v>
      </c>
      <c r="AK89" s="203">
        <v>4.63</v>
      </c>
      <c r="AL89" s="203">
        <v>0</v>
      </c>
      <c r="AM89" s="203">
        <v>0</v>
      </c>
      <c r="AN89" s="203">
        <v>0</v>
      </c>
      <c r="AO89" s="203">
        <v>49.61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2.98</v>
      </c>
      <c r="AE90" s="203">
        <v>0</v>
      </c>
      <c r="AF90" s="203">
        <v>0</v>
      </c>
      <c r="AG90" s="203">
        <v>49.55</v>
      </c>
      <c r="AH90" s="203">
        <v>0</v>
      </c>
      <c r="AI90" s="203">
        <v>49.55</v>
      </c>
      <c r="AJ90" s="203">
        <v>0</v>
      </c>
      <c r="AK90" s="203">
        <v>4.63</v>
      </c>
      <c r="AL90" s="203">
        <v>0</v>
      </c>
      <c r="AM90" s="203">
        <v>0</v>
      </c>
      <c r="AN90" s="203">
        <v>0</v>
      </c>
      <c r="AO90" s="203">
        <v>49.61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2.98</v>
      </c>
      <c r="AE91" s="203">
        <v>0</v>
      </c>
      <c r="AF91" s="203">
        <v>0</v>
      </c>
      <c r="AG91" s="203">
        <v>49.55</v>
      </c>
      <c r="AH91" s="203">
        <v>0</v>
      </c>
      <c r="AI91" s="203">
        <v>49.55</v>
      </c>
      <c r="AJ91" s="203">
        <v>0</v>
      </c>
      <c r="AK91" s="203">
        <v>3.74</v>
      </c>
      <c r="AL91" s="203">
        <v>0</v>
      </c>
      <c r="AM91" s="203">
        <v>0</v>
      </c>
      <c r="AN91" s="203">
        <v>0</v>
      </c>
      <c r="AO91" s="203">
        <v>49.61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2.98</v>
      </c>
      <c r="AE92" s="203">
        <v>0</v>
      </c>
      <c r="AF92" s="203">
        <v>0</v>
      </c>
      <c r="AG92" s="203">
        <v>49.55</v>
      </c>
      <c r="AH92" s="203">
        <v>0</v>
      </c>
      <c r="AI92" s="203">
        <v>49.55</v>
      </c>
      <c r="AJ92" s="203">
        <v>0</v>
      </c>
      <c r="AK92" s="203">
        <v>3.74</v>
      </c>
      <c r="AL92" s="203">
        <v>0</v>
      </c>
      <c r="AM92" s="203">
        <v>0</v>
      </c>
      <c r="AN92" s="203">
        <v>0</v>
      </c>
      <c r="AO92" s="203">
        <v>49.61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2.98</v>
      </c>
      <c r="AE93" s="203">
        <v>0</v>
      </c>
      <c r="AF93" s="203">
        <v>0</v>
      </c>
      <c r="AG93" s="203">
        <v>49.55</v>
      </c>
      <c r="AH93" s="203">
        <v>0</v>
      </c>
      <c r="AI93" s="203">
        <v>49.55</v>
      </c>
      <c r="AJ93" s="203">
        <v>0</v>
      </c>
      <c r="AK93" s="203">
        <v>3.74</v>
      </c>
      <c r="AL93" s="203">
        <v>0</v>
      </c>
      <c r="AM93" s="203">
        <v>0</v>
      </c>
      <c r="AN93" s="203">
        <v>0</v>
      </c>
      <c r="AO93" s="203">
        <v>49.61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2.98</v>
      </c>
      <c r="AE94" s="203">
        <v>0</v>
      </c>
      <c r="AF94" s="203">
        <v>0</v>
      </c>
      <c r="AG94" s="203">
        <v>49.55</v>
      </c>
      <c r="AH94" s="203">
        <v>0</v>
      </c>
      <c r="AI94" s="203">
        <v>49.55</v>
      </c>
      <c r="AJ94" s="203">
        <v>0</v>
      </c>
      <c r="AK94" s="203">
        <v>3.74</v>
      </c>
      <c r="AL94" s="203">
        <v>0</v>
      </c>
      <c r="AM94" s="203">
        <v>0</v>
      </c>
      <c r="AN94" s="203">
        <v>0</v>
      </c>
      <c r="AO94" s="203">
        <v>49.61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2.98</v>
      </c>
      <c r="AE95" s="203">
        <v>0</v>
      </c>
      <c r="AF95" s="203">
        <v>0</v>
      </c>
      <c r="AG95" s="203">
        <v>49.55</v>
      </c>
      <c r="AH95" s="203">
        <v>0</v>
      </c>
      <c r="AI95" s="203">
        <v>49.55</v>
      </c>
      <c r="AJ95" s="203">
        <v>0</v>
      </c>
      <c r="AK95" s="203">
        <v>3.74</v>
      </c>
      <c r="AL95" s="203">
        <v>0</v>
      </c>
      <c r="AM95" s="203">
        <v>0</v>
      </c>
      <c r="AN95" s="203">
        <v>0</v>
      </c>
      <c r="AO95" s="203">
        <v>49.61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2.98</v>
      </c>
      <c r="AE96" s="203">
        <v>0</v>
      </c>
      <c r="AF96" s="203">
        <v>0</v>
      </c>
      <c r="AG96" s="203">
        <v>49.55</v>
      </c>
      <c r="AH96" s="203">
        <v>0</v>
      </c>
      <c r="AI96" s="203">
        <v>49.55</v>
      </c>
      <c r="AJ96" s="203">
        <v>0</v>
      </c>
      <c r="AK96" s="203">
        <v>3.74</v>
      </c>
      <c r="AL96" s="203">
        <v>0</v>
      </c>
      <c r="AM96" s="203">
        <v>0</v>
      </c>
      <c r="AN96" s="203">
        <v>0</v>
      </c>
      <c r="AO96" s="203">
        <v>49.61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2.98</v>
      </c>
      <c r="AE97" s="203">
        <v>0</v>
      </c>
      <c r="AF97" s="203">
        <v>0</v>
      </c>
      <c r="AG97" s="203">
        <v>49.55</v>
      </c>
      <c r="AH97" s="203">
        <v>0</v>
      </c>
      <c r="AI97" s="203">
        <v>49.55</v>
      </c>
      <c r="AJ97" s="203">
        <v>0</v>
      </c>
      <c r="AK97" s="203">
        <v>3.74</v>
      </c>
      <c r="AL97" s="203">
        <v>0</v>
      </c>
      <c r="AM97" s="203">
        <v>0</v>
      </c>
      <c r="AN97" s="203">
        <v>0</v>
      </c>
      <c r="AO97" s="203">
        <v>49.61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2.98</v>
      </c>
      <c r="AE98" s="203">
        <v>0</v>
      </c>
      <c r="AF98" s="203">
        <v>0</v>
      </c>
      <c r="AG98" s="203">
        <v>49.55</v>
      </c>
      <c r="AH98" s="203">
        <v>0</v>
      </c>
      <c r="AI98" s="203">
        <v>49.55</v>
      </c>
      <c r="AJ98" s="203">
        <v>0</v>
      </c>
      <c r="AK98" s="203">
        <v>3.74</v>
      </c>
      <c r="AL98" s="203">
        <v>0</v>
      </c>
      <c r="AM98" s="203">
        <v>0</v>
      </c>
      <c r="AN98" s="203">
        <v>0</v>
      </c>
      <c r="AO98" s="203">
        <v>49.61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7.1490000000000012E-2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0.19403000000000012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1.2015899999999999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13.5</v>
      </c>
      <c r="E3" s="203">
        <v>0</v>
      </c>
      <c r="F3" s="203">
        <v>0</v>
      </c>
      <c r="G3" s="203">
        <v>21.72</v>
      </c>
      <c r="H3" s="203">
        <v>0</v>
      </c>
      <c r="I3" s="203">
        <v>0</v>
      </c>
      <c r="J3" s="203">
        <v>27.74</v>
      </c>
      <c r="K3" s="203">
        <v>4.55</v>
      </c>
      <c r="L3" s="203">
        <v>181.18</v>
      </c>
      <c r="M3" s="203">
        <v>1.0900000000000001</v>
      </c>
      <c r="N3" s="203">
        <v>1.41</v>
      </c>
      <c r="O3" s="203">
        <v>0</v>
      </c>
      <c r="P3" s="203">
        <v>1.66</v>
      </c>
      <c r="Q3" s="203">
        <v>1.99</v>
      </c>
      <c r="R3" s="203">
        <v>5.94</v>
      </c>
      <c r="S3" s="203">
        <v>0</v>
      </c>
      <c r="T3" s="203">
        <v>0</v>
      </c>
      <c r="U3" s="203">
        <v>0.99</v>
      </c>
      <c r="V3" s="203">
        <v>0.25</v>
      </c>
      <c r="W3" s="203">
        <v>0.54</v>
      </c>
      <c r="X3" s="203">
        <v>1.76</v>
      </c>
      <c r="Y3" s="203">
        <v>0</v>
      </c>
      <c r="Z3" s="203">
        <v>3.01</v>
      </c>
      <c r="AA3" s="203">
        <v>1.07</v>
      </c>
      <c r="AB3" s="203">
        <v>0</v>
      </c>
      <c r="AC3" s="203">
        <v>0</v>
      </c>
      <c r="AD3" s="203">
        <v>17.88</v>
      </c>
      <c r="AE3" s="203">
        <v>0</v>
      </c>
      <c r="AF3" s="203">
        <v>0</v>
      </c>
      <c r="AG3" s="203">
        <v>31.81</v>
      </c>
      <c r="AH3" s="203">
        <v>0</v>
      </c>
      <c r="AI3" s="203">
        <v>31.81</v>
      </c>
      <c r="AJ3" s="203">
        <v>0</v>
      </c>
      <c r="AK3" s="203">
        <v>11.16</v>
      </c>
      <c r="AL3" s="203">
        <v>0</v>
      </c>
      <c r="AM3" s="203">
        <v>0</v>
      </c>
      <c r="AN3" s="203">
        <v>0</v>
      </c>
      <c r="AO3" s="203">
        <v>152.26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13.5</v>
      </c>
      <c r="E4" s="203">
        <v>0</v>
      </c>
      <c r="F4" s="203">
        <v>0</v>
      </c>
      <c r="G4" s="203">
        <v>21.72</v>
      </c>
      <c r="H4" s="203">
        <v>0</v>
      </c>
      <c r="I4" s="203">
        <v>0</v>
      </c>
      <c r="J4" s="203">
        <v>27.74</v>
      </c>
      <c r="K4" s="203">
        <v>4.55</v>
      </c>
      <c r="L4" s="203">
        <v>181.18</v>
      </c>
      <c r="M4" s="203">
        <v>1.0900000000000001</v>
      </c>
      <c r="N4" s="203">
        <v>1.41</v>
      </c>
      <c r="O4" s="203">
        <v>0</v>
      </c>
      <c r="P4" s="203">
        <v>1.66</v>
      </c>
      <c r="Q4" s="203">
        <v>1.99</v>
      </c>
      <c r="R4" s="203">
        <v>5.94</v>
      </c>
      <c r="S4" s="203">
        <v>0</v>
      </c>
      <c r="T4" s="203">
        <v>0</v>
      </c>
      <c r="U4" s="203">
        <v>0.99</v>
      </c>
      <c r="V4" s="203">
        <v>0.25</v>
      </c>
      <c r="W4" s="203">
        <v>0.54</v>
      </c>
      <c r="X4" s="203">
        <v>1.76</v>
      </c>
      <c r="Y4" s="203">
        <v>0</v>
      </c>
      <c r="Z4" s="203">
        <v>3.01</v>
      </c>
      <c r="AA4" s="203">
        <v>1.07</v>
      </c>
      <c r="AB4" s="203">
        <v>0</v>
      </c>
      <c r="AC4" s="203">
        <v>0</v>
      </c>
      <c r="AD4" s="203">
        <v>17.88</v>
      </c>
      <c r="AE4" s="203">
        <v>0</v>
      </c>
      <c r="AF4" s="203">
        <v>0</v>
      </c>
      <c r="AG4" s="203">
        <v>31.81</v>
      </c>
      <c r="AH4" s="203">
        <v>0</v>
      </c>
      <c r="AI4" s="203">
        <v>31.81</v>
      </c>
      <c r="AJ4" s="203">
        <v>0</v>
      </c>
      <c r="AK4" s="203">
        <v>11.16</v>
      </c>
      <c r="AL4" s="203">
        <v>0</v>
      </c>
      <c r="AM4" s="203">
        <v>0</v>
      </c>
      <c r="AN4" s="203">
        <v>0</v>
      </c>
      <c r="AO4" s="203">
        <v>152.26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13.56</v>
      </c>
      <c r="E5" s="203">
        <v>0</v>
      </c>
      <c r="F5" s="203">
        <v>0</v>
      </c>
      <c r="G5" s="203">
        <v>21.72</v>
      </c>
      <c r="H5" s="203">
        <v>0</v>
      </c>
      <c r="I5" s="203">
        <v>0</v>
      </c>
      <c r="J5" s="203">
        <v>27.74</v>
      </c>
      <c r="K5" s="203">
        <v>4.55</v>
      </c>
      <c r="L5" s="203">
        <v>181.18</v>
      </c>
      <c r="M5" s="203">
        <v>1.0900000000000001</v>
      </c>
      <c r="N5" s="203">
        <v>1.41</v>
      </c>
      <c r="O5" s="203">
        <v>0</v>
      </c>
      <c r="P5" s="203">
        <v>1.66</v>
      </c>
      <c r="Q5" s="203">
        <v>1.99</v>
      </c>
      <c r="R5" s="203">
        <v>5.94</v>
      </c>
      <c r="S5" s="203">
        <v>0</v>
      </c>
      <c r="T5" s="203">
        <v>0</v>
      </c>
      <c r="U5" s="203">
        <v>0.99</v>
      </c>
      <c r="V5" s="203">
        <v>0.25</v>
      </c>
      <c r="W5" s="203">
        <v>0.54</v>
      </c>
      <c r="X5" s="203">
        <v>1.76</v>
      </c>
      <c r="Y5" s="203">
        <v>0</v>
      </c>
      <c r="Z5" s="203">
        <v>3.01</v>
      </c>
      <c r="AA5" s="203">
        <v>1.07</v>
      </c>
      <c r="AB5" s="203">
        <v>0</v>
      </c>
      <c r="AC5" s="203">
        <v>0</v>
      </c>
      <c r="AD5" s="203">
        <v>17.88</v>
      </c>
      <c r="AE5" s="203">
        <v>0</v>
      </c>
      <c r="AF5" s="203">
        <v>0</v>
      </c>
      <c r="AG5" s="203">
        <v>31.81</v>
      </c>
      <c r="AH5" s="203">
        <v>0</v>
      </c>
      <c r="AI5" s="203">
        <v>31.81</v>
      </c>
      <c r="AJ5" s="203">
        <v>0</v>
      </c>
      <c r="AK5" s="203">
        <v>11.16</v>
      </c>
      <c r="AL5" s="203">
        <v>0</v>
      </c>
      <c r="AM5" s="203">
        <v>0</v>
      </c>
      <c r="AN5" s="203">
        <v>0</v>
      </c>
      <c r="AO5" s="203">
        <v>152.26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13.56</v>
      </c>
      <c r="E6" s="203">
        <v>0</v>
      </c>
      <c r="F6" s="203">
        <v>0</v>
      </c>
      <c r="G6" s="203">
        <v>21.72</v>
      </c>
      <c r="H6" s="203">
        <v>0</v>
      </c>
      <c r="I6" s="203">
        <v>0</v>
      </c>
      <c r="J6" s="203">
        <v>27.74</v>
      </c>
      <c r="K6" s="203">
        <v>4.55</v>
      </c>
      <c r="L6" s="203">
        <v>181.18</v>
      </c>
      <c r="M6" s="203">
        <v>1.0900000000000001</v>
      </c>
      <c r="N6" s="203">
        <v>1.41</v>
      </c>
      <c r="O6" s="203">
        <v>0</v>
      </c>
      <c r="P6" s="203">
        <v>1.66</v>
      </c>
      <c r="Q6" s="203">
        <v>1.99</v>
      </c>
      <c r="R6" s="203">
        <v>5.94</v>
      </c>
      <c r="S6" s="203">
        <v>0</v>
      </c>
      <c r="T6" s="203">
        <v>0</v>
      </c>
      <c r="U6" s="203">
        <v>0.99</v>
      </c>
      <c r="V6" s="203">
        <v>0.25</v>
      </c>
      <c r="W6" s="203">
        <v>0.54</v>
      </c>
      <c r="X6" s="203">
        <v>1.76</v>
      </c>
      <c r="Y6" s="203">
        <v>0</v>
      </c>
      <c r="Z6" s="203">
        <v>3.01</v>
      </c>
      <c r="AA6" s="203">
        <v>1.07</v>
      </c>
      <c r="AB6" s="203">
        <v>0</v>
      </c>
      <c r="AC6" s="203">
        <v>0</v>
      </c>
      <c r="AD6" s="203">
        <v>17.88</v>
      </c>
      <c r="AE6" s="203">
        <v>0</v>
      </c>
      <c r="AF6" s="203">
        <v>0</v>
      </c>
      <c r="AG6" s="203">
        <v>31.81</v>
      </c>
      <c r="AH6" s="203">
        <v>0</v>
      </c>
      <c r="AI6" s="203">
        <v>31.81</v>
      </c>
      <c r="AJ6" s="203">
        <v>0</v>
      </c>
      <c r="AK6" s="203">
        <v>11.16</v>
      </c>
      <c r="AL6" s="203">
        <v>0</v>
      </c>
      <c r="AM6" s="203">
        <v>0</v>
      </c>
      <c r="AN6" s="203">
        <v>0</v>
      </c>
      <c r="AO6" s="203">
        <v>152.26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13.56</v>
      </c>
      <c r="E7" s="203">
        <v>0</v>
      </c>
      <c r="F7" s="203">
        <v>0</v>
      </c>
      <c r="G7" s="203">
        <v>21.72</v>
      </c>
      <c r="H7" s="203">
        <v>0</v>
      </c>
      <c r="I7" s="203">
        <v>0</v>
      </c>
      <c r="J7" s="203">
        <v>27.74</v>
      </c>
      <c r="K7" s="203">
        <v>4.55</v>
      </c>
      <c r="L7" s="203">
        <v>181.18</v>
      </c>
      <c r="M7" s="203">
        <v>1.0900000000000001</v>
      </c>
      <c r="N7" s="203">
        <v>1.41</v>
      </c>
      <c r="O7" s="203">
        <v>0</v>
      </c>
      <c r="P7" s="203">
        <v>1.66</v>
      </c>
      <c r="Q7" s="203">
        <v>1.99</v>
      </c>
      <c r="R7" s="203">
        <v>5.93</v>
      </c>
      <c r="S7" s="203">
        <v>0</v>
      </c>
      <c r="T7" s="203">
        <v>0</v>
      </c>
      <c r="U7" s="203">
        <v>0.99</v>
      </c>
      <c r="V7" s="203">
        <v>0.25</v>
      </c>
      <c r="W7" s="203">
        <v>0.54</v>
      </c>
      <c r="X7" s="203">
        <v>1.76</v>
      </c>
      <c r="Y7" s="203">
        <v>0</v>
      </c>
      <c r="Z7" s="203">
        <v>3.01</v>
      </c>
      <c r="AA7" s="203">
        <v>1.07</v>
      </c>
      <c r="AB7" s="203">
        <v>0</v>
      </c>
      <c r="AC7" s="203">
        <v>0</v>
      </c>
      <c r="AD7" s="203">
        <v>17.88</v>
      </c>
      <c r="AE7" s="203">
        <v>0</v>
      </c>
      <c r="AF7" s="203">
        <v>0</v>
      </c>
      <c r="AG7" s="203">
        <v>31.81</v>
      </c>
      <c r="AH7" s="203">
        <v>0</v>
      </c>
      <c r="AI7" s="203">
        <v>31.81</v>
      </c>
      <c r="AJ7" s="203">
        <v>0</v>
      </c>
      <c r="AK7" s="203">
        <v>11.16</v>
      </c>
      <c r="AL7" s="203">
        <v>0</v>
      </c>
      <c r="AM7" s="203">
        <v>0</v>
      </c>
      <c r="AN7" s="203">
        <v>0</v>
      </c>
      <c r="AO7" s="203">
        <v>152.26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13.56</v>
      </c>
      <c r="E8" s="203">
        <v>0</v>
      </c>
      <c r="F8" s="203">
        <v>0</v>
      </c>
      <c r="G8" s="203">
        <v>21.72</v>
      </c>
      <c r="H8" s="203">
        <v>0</v>
      </c>
      <c r="I8" s="203">
        <v>0</v>
      </c>
      <c r="J8" s="203">
        <v>27.74</v>
      </c>
      <c r="K8" s="203">
        <v>4.55</v>
      </c>
      <c r="L8" s="203">
        <v>181.18</v>
      </c>
      <c r="M8" s="203">
        <v>1.0900000000000001</v>
      </c>
      <c r="N8" s="203">
        <v>1.41</v>
      </c>
      <c r="O8" s="203">
        <v>0</v>
      </c>
      <c r="P8" s="203">
        <v>1.66</v>
      </c>
      <c r="Q8" s="203">
        <v>1.99</v>
      </c>
      <c r="R8" s="203">
        <v>5.93</v>
      </c>
      <c r="S8" s="203">
        <v>0</v>
      </c>
      <c r="T8" s="203">
        <v>0</v>
      </c>
      <c r="U8" s="203">
        <v>0.99</v>
      </c>
      <c r="V8" s="203">
        <v>0.25</v>
      </c>
      <c r="W8" s="203">
        <v>0.54</v>
      </c>
      <c r="X8" s="203">
        <v>1.76</v>
      </c>
      <c r="Y8" s="203">
        <v>0</v>
      </c>
      <c r="Z8" s="203">
        <v>3.01</v>
      </c>
      <c r="AA8" s="203">
        <v>1.07</v>
      </c>
      <c r="AB8" s="203">
        <v>0</v>
      </c>
      <c r="AC8" s="203">
        <v>0</v>
      </c>
      <c r="AD8" s="203">
        <v>17.88</v>
      </c>
      <c r="AE8" s="203">
        <v>0</v>
      </c>
      <c r="AF8" s="203">
        <v>0</v>
      </c>
      <c r="AG8" s="203">
        <v>31.81</v>
      </c>
      <c r="AH8" s="203">
        <v>0</v>
      </c>
      <c r="AI8" s="203">
        <v>31.81</v>
      </c>
      <c r="AJ8" s="203">
        <v>0</v>
      </c>
      <c r="AK8" s="203">
        <v>11.16</v>
      </c>
      <c r="AL8" s="203">
        <v>0</v>
      </c>
      <c r="AM8" s="203">
        <v>0</v>
      </c>
      <c r="AN8" s="203">
        <v>0</v>
      </c>
      <c r="AO8" s="203">
        <v>152.26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13.56</v>
      </c>
      <c r="E9" s="203">
        <v>0</v>
      </c>
      <c r="F9" s="203">
        <v>0</v>
      </c>
      <c r="G9" s="203">
        <v>21.72</v>
      </c>
      <c r="H9" s="203">
        <v>0</v>
      </c>
      <c r="I9" s="203">
        <v>0</v>
      </c>
      <c r="J9" s="203">
        <v>27.74</v>
      </c>
      <c r="K9" s="203">
        <v>4.55</v>
      </c>
      <c r="L9" s="203">
        <v>181.18</v>
      </c>
      <c r="M9" s="203">
        <v>1.0900000000000001</v>
      </c>
      <c r="N9" s="203">
        <v>1.41</v>
      </c>
      <c r="O9" s="203">
        <v>0</v>
      </c>
      <c r="P9" s="203">
        <v>1.66</v>
      </c>
      <c r="Q9" s="203">
        <v>2.09</v>
      </c>
      <c r="R9" s="203">
        <v>6.35</v>
      </c>
      <c r="S9" s="203">
        <v>0</v>
      </c>
      <c r="T9" s="203">
        <v>0</v>
      </c>
      <c r="U9" s="203">
        <v>0.99</v>
      </c>
      <c r="V9" s="203">
        <v>0.25</v>
      </c>
      <c r="W9" s="203">
        <v>0.54</v>
      </c>
      <c r="X9" s="203">
        <v>1.76</v>
      </c>
      <c r="Y9" s="203">
        <v>0</v>
      </c>
      <c r="Z9" s="203">
        <v>3.01</v>
      </c>
      <c r="AA9" s="203">
        <v>1.07</v>
      </c>
      <c r="AB9" s="203">
        <v>0</v>
      </c>
      <c r="AC9" s="203">
        <v>0</v>
      </c>
      <c r="AD9" s="203">
        <v>17.88</v>
      </c>
      <c r="AE9" s="203">
        <v>0</v>
      </c>
      <c r="AF9" s="203">
        <v>0</v>
      </c>
      <c r="AG9" s="203">
        <v>31.81</v>
      </c>
      <c r="AH9" s="203">
        <v>0</v>
      </c>
      <c r="AI9" s="203">
        <v>31.81</v>
      </c>
      <c r="AJ9" s="203">
        <v>0</v>
      </c>
      <c r="AK9" s="203">
        <v>11.16</v>
      </c>
      <c r="AL9" s="203">
        <v>0</v>
      </c>
      <c r="AM9" s="203">
        <v>0</v>
      </c>
      <c r="AN9" s="203">
        <v>0</v>
      </c>
      <c r="AO9" s="203">
        <v>152.26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13.56</v>
      </c>
      <c r="E10" s="203">
        <v>0</v>
      </c>
      <c r="F10" s="203">
        <v>0</v>
      </c>
      <c r="G10" s="203">
        <v>21.72</v>
      </c>
      <c r="H10" s="203">
        <v>0</v>
      </c>
      <c r="I10" s="203">
        <v>0</v>
      </c>
      <c r="J10" s="203">
        <v>27.74</v>
      </c>
      <c r="K10" s="203">
        <v>4.55</v>
      </c>
      <c r="L10" s="203">
        <v>181.18</v>
      </c>
      <c r="M10" s="203">
        <v>1.0900000000000001</v>
      </c>
      <c r="N10" s="203">
        <v>1.41</v>
      </c>
      <c r="O10" s="203">
        <v>0</v>
      </c>
      <c r="P10" s="203">
        <v>1.66</v>
      </c>
      <c r="Q10" s="203">
        <v>2.09</v>
      </c>
      <c r="R10" s="203">
        <v>6.35</v>
      </c>
      <c r="S10" s="203">
        <v>0</v>
      </c>
      <c r="T10" s="203">
        <v>0</v>
      </c>
      <c r="U10" s="203">
        <v>0.99</v>
      </c>
      <c r="V10" s="203">
        <v>0.25</v>
      </c>
      <c r="W10" s="203">
        <v>0.54</v>
      </c>
      <c r="X10" s="203">
        <v>1.76</v>
      </c>
      <c r="Y10" s="203">
        <v>0</v>
      </c>
      <c r="Z10" s="203">
        <v>3.01</v>
      </c>
      <c r="AA10" s="203">
        <v>1.07</v>
      </c>
      <c r="AB10" s="203">
        <v>0</v>
      </c>
      <c r="AC10" s="203">
        <v>0</v>
      </c>
      <c r="AD10" s="203">
        <v>17.88</v>
      </c>
      <c r="AE10" s="203">
        <v>0</v>
      </c>
      <c r="AF10" s="203">
        <v>0</v>
      </c>
      <c r="AG10" s="203">
        <v>31.81</v>
      </c>
      <c r="AH10" s="203">
        <v>0</v>
      </c>
      <c r="AI10" s="203">
        <v>31.81</v>
      </c>
      <c r="AJ10" s="203">
        <v>0</v>
      </c>
      <c r="AK10" s="203">
        <v>11.16</v>
      </c>
      <c r="AL10" s="203">
        <v>0</v>
      </c>
      <c r="AM10" s="203">
        <v>0</v>
      </c>
      <c r="AN10" s="203">
        <v>0</v>
      </c>
      <c r="AO10" s="203">
        <v>152.26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13.56</v>
      </c>
      <c r="E11" s="203">
        <v>0</v>
      </c>
      <c r="F11" s="203">
        <v>0</v>
      </c>
      <c r="G11" s="203">
        <v>21.72</v>
      </c>
      <c r="H11" s="203">
        <v>0</v>
      </c>
      <c r="I11" s="203">
        <v>0</v>
      </c>
      <c r="J11" s="203">
        <v>27.74</v>
      </c>
      <c r="K11" s="203">
        <v>4.55</v>
      </c>
      <c r="L11" s="203">
        <v>181.18</v>
      </c>
      <c r="M11" s="203">
        <v>1.0900000000000001</v>
      </c>
      <c r="N11" s="203">
        <v>1.41</v>
      </c>
      <c r="O11" s="203">
        <v>0</v>
      </c>
      <c r="P11" s="203">
        <v>1.66</v>
      </c>
      <c r="Q11" s="203">
        <v>2.16</v>
      </c>
      <c r="R11" s="203">
        <v>6.35</v>
      </c>
      <c r="S11" s="203">
        <v>0</v>
      </c>
      <c r="T11" s="203">
        <v>0</v>
      </c>
      <c r="U11" s="203">
        <v>0.99</v>
      </c>
      <c r="V11" s="203">
        <v>3.13</v>
      </c>
      <c r="W11" s="203">
        <v>0.54</v>
      </c>
      <c r="X11" s="203">
        <v>1.8</v>
      </c>
      <c r="Y11" s="203">
        <v>0</v>
      </c>
      <c r="Z11" s="203">
        <v>36.35</v>
      </c>
      <c r="AA11" s="203">
        <v>12.29</v>
      </c>
      <c r="AB11" s="203">
        <v>0</v>
      </c>
      <c r="AC11" s="203">
        <v>0</v>
      </c>
      <c r="AD11" s="203">
        <v>17.88</v>
      </c>
      <c r="AE11" s="203">
        <v>0</v>
      </c>
      <c r="AF11" s="203">
        <v>0</v>
      </c>
      <c r="AG11" s="203">
        <v>31.81</v>
      </c>
      <c r="AH11" s="203">
        <v>0</v>
      </c>
      <c r="AI11" s="203">
        <v>31.81</v>
      </c>
      <c r="AJ11" s="203">
        <v>0</v>
      </c>
      <c r="AK11" s="203">
        <v>11.16</v>
      </c>
      <c r="AL11" s="203">
        <v>0</v>
      </c>
      <c r="AM11" s="203">
        <v>0</v>
      </c>
      <c r="AN11" s="203">
        <v>0</v>
      </c>
      <c r="AO11" s="203">
        <v>152.26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13.63</v>
      </c>
      <c r="E12" s="203">
        <v>0</v>
      </c>
      <c r="F12" s="203">
        <v>0</v>
      </c>
      <c r="G12" s="203">
        <v>21.72</v>
      </c>
      <c r="H12" s="203">
        <v>0</v>
      </c>
      <c r="I12" s="203">
        <v>0</v>
      </c>
      <c r="J12" s="203">
        <v>27.74</v>
      </c>
      <c r="K12" s="203">
        <v>4.55</v>
      </c>
      <c r="L12" s="203">
        <v>181.18</v>
      </c>
      <c r="M12" s="203">
        <v>1.0900000000000001</v>
      </c>
      <c r="N12" s="203">
        <v>1.41</v>
      </c>
      <c r="O12" s="203">
        <v>0</v>
      </c>
      <c r="P12" s="203">
        <v>1.66</v>
      </c>
      <c r="Q12" s="203">
        <v>2.16</v>
      </c>
      <c r="R12" s="203">
        <v>6.35</v>
      </c>
      <c r="S12" s="203">
        <v>0</v>
      </c>
      <c r="T12" s="203">
        <v>0</v>
      </c>
      <c r="U12" s="203">
        <v>0.99</v>
      </c>
      <c r="V12" s="203">
        <v>3.13</v>
      </c>
      <c r="W12" s="203">
        <v>9.16</v>
      </c>
      <c r="X12" s="203">
        <v>24.37</v>
      </c>
      <c r="Y12" s="203">
        <v>0</v>
      </c>
      <c r="Z12" s="203">
        <v>36.35</v>
      </c>
      <c r="AA12" s="203">
        <v>12.29</v>
      </c>
      <c r="AB12" s="203">
        <v>0</v>
      </c>
      <c r="AC12" s="203">
        <v>0</v>
      </c>
      <c r="AD12" s="203">
        <v>17.88</v>
      </c>
      <c r="AE12" s="203">
        <v>0</v>
      </c>
      <c r="AF12" s="203">
        <v>0</v>
      </c>
      <c r="AG12" s="203">
        <v>31.81</v>
      </c>
      <c r="AH12" s="203">
        <v>0</v>
      </c>
      <c r="AI12" s="203">
        <v>31.81</v>
      </c>
      <c r="AJ12" s="203">
        <v>0</v>
      </c>
      <c r="AK12" s="203">
        <v>11.16</v>
      </c>
      <c r="AL12" s="203">
        <v>0</v>
      </c>
      <c r="AM12" s="203">
        <v>0</v>
      </c>
      <c r="AN12" s="203">
        <v>0</v>
      </c>
      <c r="AO12" s="203">
        <v>152.26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13.56</v>
      </c>
      <c r="E13" s="203">
        <v>0</v>
      </c>
      <c r="F13" s="203">
        <v>0</v>
      </c>
      <c r="G13" s="203">
        <v>21.72</v>
      </c>
      <c r="H13" s="203">
        <v>0</v>
      </c>
      <c r="I13" s="203">
        <v>0</v>
      </c>
      <c r="J13" s="203">
        <v>27.74</v>
      </c>
      <c r="K13" s="203">
        <v>4.55</v>
      </c>
      <c r="L13" s="203">
        <v>181.18</v>
      </c>
      <c r="M13" s="203">
        <v>1.0900000000000001</v>
      </c>
      <c r="N13" s="203">
        <v>1.41</v>
      </c>
      <c r="O13" s="203">
        <v>0</v>
      </c>
      <c r="P13" s="203">
        <v>1.66</v>
      </c>
      <c r="Q13" s="203">
        <v>2.0299999999999998</v>
      </c>
      <c r="R13" s="203">
        <v>6.35</v>
      </c>
      <c r="S13" s="203">
        <v>0.05</v>
      </c>
      <c r="T13" s="203">
        <v>0</v>
      </c>
      <c r="U13" s="203">
        <v>0.99</v>
      </c>
      <c r="V13" s="203">
        <v>3.21</v>
      </c>
      <c r="W13" s="203">
        <v>9.16</v>
      </c>
      <c r="X13" s="203">
        <v>1.8</v>
      </c>
      <c r="Y13" s="203">
        <v>0</v>
      </c>
      <c r="Z13" s="203">
        <v>36.35</v>
      </c>
      <c r="AA13" s="203">
        <v>12.29</v>
      </c>
      <c r="AB13" s="203">
        <v>0</v>
      </c>
      <c r="AC13" s="203">
        <v>0</v>
      </c>
      <c r="AD13" s="203">
        <v>17.88</v>
      </c>
      <c r="AE13" s="203">
        <v>0</v>
      </c>
      <c r="AF13" s="203">
        <v>0</v>
      </c>
      <c r="AG13" s="203">
        <v>31.81</v>
      </c>
      <c r="AH13" s="203">
        <v>0</v>
      </c>
      <c r="AI13" s="203">
        <v>31.81</v>
      </c>
      <c r="AJ13" s="203">
        <v>0</v>
      </c>
      <c r="AK13" s="203">
        <v>11.16</v>
      </c>
      <c r="AL13" s="203">
        <v>0</v>
      </c>
      <c r="AM13" s="203">
        <v>0</v>
      </c>
      <c r="AN13" s="203">
        <v>0</v>
      </c>
      <c r="AO13" s="203">
        <v>152.26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13.56</v>
      </c>
      <c r="E14" s="203">
        <v>0</v>
      </c>
      <c r="F14" s="203">
        <v>0</v>
      </c>
      <c r="G14" s="203">
        <v>21.72</v>
      </c>
      <c r="H14" s="203">
        <v>0</v>
      </c>
      <c r="I14" s="203">
        <v>0</v>
      </c>
      <c r="J14" s="203">
        <v>27.74</v>
      </c>
      <c r="K14" s="203">
        <v>4.55</v>
      </c>
      <c r="L14" s="203">
        <v>181.18</v>
      </c>
      <c r="M14" s="203">
        <v>1.0900000000000001</v>
      </c>
      <c r="N14" s="203">
        <v>1.41</v>
      </c>
      <c r="O14" s="203">
        <v>0</v>
      </c>
      <c r="P14" s="203">
        <v>1.66</v>
      </c>
      <c r="Q14" s="203">
        <v>2.0299999999999998</v>
      </c>
      <c r="R14" s="203">
        <v>6.35</v>
      </c>
      <c r="S14" s="203">
        <v>0.05</v>
      </c>
      <c r="T14" s="203">
        <v>0</v>
      </c>
      <c r="U14" s="203">
        <v>0.99</v>
      </c>
      <c r="V14" s="203">
        <v>3.21</v>
      </c>
      <c r="W14" s="203">
        <v>9.16</v>
      </c>
      <c r="X14" s="203">
        <v>1.8</v>
      </c>
      <c r="Y14" s="203">
        <v>0</v>
      </c>
      <c r="Z14" s="203">
        <v>36.35</v>
      </c>
      <c r="AA14" s="203">
        <v>12.29</v>
      </c>
      <c r="AB14" s="203">
        <v>0</v>
      </c>
      <c r="AC14" s="203">
        <v>0</v>
      </c>
      <c r="AD14" s="203">
        <v>17.88</v>
      </c>
      <c r="AE14" s="203">
        <v>0</v>
      </c>
      <c r="AF14" s="203">
        <v>0</v>
      </c>
      <c r="AG14" s="203">
        <v>31.81</v>
      </c>
      <c r="AH14" s="203">
        <v>0</v>
      </c>
      <c r="AI14" s="203">
        <v>31.81</v>
      </c>
      <c r="AJ14" s="203">
        <v>0</v>
      </c>
      <c r="AK14" s="203">
        <v>11.16</v>
      </c>
      <c r="AL14" s="203">
        <v>0</v>
      </c>
      <c r="AM14" s="203">
        <v>0</v>
      </c>
      <c r="AN14" s="203">
        <v>0</v>
      </c>
      <c r="AO14" s="203">
        <v>152.26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13.63</v>
      </c>
      <c r="E15" s="203">
        <v>0</v>
      </c>
      <c r="F15" s="203">
        <v>0</v>
      </c>
      <c r="G15" s="203">
        <v>21.72</v>
      </c>
      <c r="H15" s="203">
        <v>0</v>
      </c>
      <c r="I15" s="203">
        <v>0</v>
      </c>
      <c r="J15" s="203">
        <v>27.74</v>
      </c>
      <c r="K15" s="203">
        <v>4.55</v>
      </c>
      <c r="L15" s="203">
        <v>181.18</v>
      </c>
      <c r="M15" s="203">
        <v>1.0900000000000001</v>
      </c>
      <c r="N15" s="203">
        <v>1.41</v>
      </c>
      <c r="O15" s="203">
        <v>0</v>
      </c>
      <c r="P15" s="203">
        <v>1.66</v>
      </c>
      <c r="Q15" s="203">
        <v>2.0299999999999998</v>
      </c>
      <c r="R15" s="203">
        <v>6.35</v>
      </c>
      <c r="S15" s="203">
        <v>0.09</v>
      </c>
      <c r="T15" s="203">
        <v>0</v>
      </c>
      <c r="U15" s="203">
        <v>0.99</v>
      </c>
      <c r="V15" s="203">
        <v>1.8</v>
      </c>
      <c r="W15" s="203">
        <v>9.16</v>
      </c>
      <c r="X15" s="203">
        <v>1.8</v>
      </c>
      <c r="Y15" s="203">
        <v>0</v>
      </c>
      <c r="Z15" s="203">
        <v>36.35</v>
      </c>
      <c r="AA15" s="203">
        <v>12.29</v>
      </c>
      <c r="AB15" s="203">
        <v>0</v>
      </c>
      <c r="AC15" s="203">
        <v>0</v>
      </c>
      <c r="AD15" s="203">
        <v>17.88</v>
      </c>
      <c r="AE15" s="203">
        <v>0</v>
      </c>
      <c r="AF15" s="203">
        <v>0</v>
      </c>
      <c r="AG15" s="203">
        <v>31.81</v>
      </c>
      <c r="AH15" s="203">
        <v>0</v>
      </c>
      <c r="AI15" s="203">
        <v>31.81</v>
      </c>
      <c r="AJ15" s="203">
        <v>0</v>
      </c>
      <c r="AK15" s="203">
        <v>11.16</v>
      </c>
      <c r="AL15" s="203">
        <v>0</v>
      </c>
      <c r="AM15" s="203">
        <v>0</v>
      </c>
      <c r="AN15" s="203">
        <v>0</v>
      </c>
      <c r="AO15" s="203">
        <v>152.26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13.63</v>
      </c>
      <c r="E16" s="203">
        <v>0</v>
      </c>
      <c r="F16" s="203">
        <v>0</v>
      </c>
      <c r="G16" s="203">
        <v>21.72</v>
      </c>
      <c r="H16" s="203">
        <v>0</v>
      </c>
      <c r="I16" s="203">
        <v>0</v>
      </c>
      <c r="J16" s="203">
        <v>27.74</v>
      </c>
      <c r="K16" s="203">
        <v>4.55</v>
      </c>
      <c r="L16" s="203">
        <v>181.18</v>
      </c>
      <c r="M16" s="203">
        <v>1.0900000000000001</v>
      </c>
      <c r="N16" s="203">
        <v>1.41</v>
      </c>
      <c r="O16" s="203">
        <v>0</v>
      </c>
      <c r="P16" s="203">
        <v>1.66</v>
      </c>
      <c r="Q16" s="203">
        <v>2.0299999999999998</v>
      </c>
      <c r="R16" s="203">
        <v>6.35</v>
      </c>
      <c r="S16" s="203">
        <v>0.1</v>
      </c>
      <c r="T16" s="203">
        <v>0</v>
      </c>
      <c r="U16" s="203">
        <v>0.99</v>
      </c>
      <c r="V16" s="203">
        <v>1.8</v>
      </c>
      <c r="W16" s="203">
        <v>9.16</v>
      </c>
      <c r="X16" s="203">
        <v>1.8</v>
      </c>
      <c r="Y16" s="203">
        <v>0</v>
      </c>
      <c r="Z16" s="203">
        <v>36.35</v>
      </c>
      <c r="AA16" s="203">
        <v>12.29</v>
      </c>
      <c r="AB16" s="203">
        <v>0</v>
      </c>
      <c r="AC16" s="203">
        <v>0</v>
      </c>
      <c r="AD16" s="203">
        <v>17.88</v>
      </c>
      <c r="AE16" s="203">
        <v>0</v>
      </c>
      <c r="AF16" s="203">
        <v>0</v>
      </c>
      <c r="AG16" s="203">
        <v>31.81</v>
      </c>
      <c r="AH16" s="203">
        <v>0</v>
      </c>
      <c r="AI16" s="203">
        <v>31.81</v>
      </c>
      <c r="AJ16" s="203">
        <v>0</v>
      </c>
      <c r="AK16" s="203">
        <v>11.16</v>
      </c>
      <c r="AL16" s="203">
        <v>0</v>
      </c>
      <c r="AM16" s="203">
        <v>0</v>
      </c>
      <c r="AN16" s="203">
        <v>0</v>
      </c>
      <c r="AO16" s="203">
        <v>152.26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13.63</v>
      </c>
      <c r="E17" s="203">
        <v>0</v>
      </c>
      <c r="F17" s="203">
        <v>0</v>
      </c>
      <c r="G17" s="203">
        <v>21.72</v>
      </c>
      <c r="H17" s="203">
        <v>0</v>
      </c>
      <c r="I17" s="203">
        <v>0</v>
      </c>
      <c r="J17" s="203">
        <v>27.74</v>
      </c>
      <c r="K17" s="203">
        <v>4.55</v>
      </c>
      <c r="L17" s="203">
        <v>181.18</v>
      </c>
      <c r="M17" s="203">
        <v>1.0900000000000001</v>
      </c>
      <c r="N17" s="203">
        <v>1.41</v>
      </c>
      <c r="O17" s="203">
        <v>0</v>
      </c>
      <c r="P17" s="203">
        <v>1.66</v>
      </c>
      <c r="Q17" s="203">
        <v>2.0299999999999998</v>
      </c>
      <c r="R17" s="203">
        <v>6.35</v>
      </c>
      <c r="S17" s="203">
        <v>0.18</v>
      </c>
      <c r="T17" s="203">
        <v>0</v>
      </c>
      <c r="U17" s="203">
        <v>0.99</v>
      </c>
      <c r="V17" s="203">
        <v>2.42</v>
      </c>
      <c r="W17" s="203">
        <v>9.16</v>
      </c>
      <c r="X17" s="203">
        <v>1.76</v>
      </c>
      <c r="Y17" s="203">
        <v>0</v>
      </c>
      <c r="Z17" s="203">
        <v>36.35</v>
      </c>
      <c r="AA17" s="203">
        <v>12.29</v>
      </c>
      <c r="AB17" s="203">
        <v>0</v>
      </c>
      <c r="AC17" s="203">
        <v>0</v>
      </c>
      <c r="AD17" s="203">
        <v>17.88</v>
      </c>
      <c r="AE17" s="203">
        <v>0</v>
      </c>
      <c r="AF17" s="203">
        <v>0</v>
      </c>
      <c r="AG17" s="203">
        <v>31.81</v>
      </c>
      <c r="AH17" s="203">
        <v>0</v>
      </c>
      <c r="AI17" s="203">
        <v>31.81</v>
      </c>
      <c r="AJ17" s="203">
        <v>0</v>
      </c>
      <c r="AK17" s="203">
        <v>11.16</v>
      </c>
      <c r="AL17" s="203">
        <v>0</v>
      </c>
      <c r="AM17" s="203">
        <v>0</v>
      </c>
      <c r="AN17" s="203">
        <v>0</v>
      </c>
      <c r="AO17" s="203">
        <v>152.26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13.66</v>
      </c>
      <c r="E18" s="203">
        <v>0</v>
      </c>
      <c r="F18" s="203">
        <v>0</v>
      </c>
      <c r="G18" s="203">
        <v>21.72</v>
      </c>
      <c r="H18" s="203">
        <v>0</v>
      </c>
      <c r="I18" s="203">
        <v>0</v>
      </c>
      <c r="J18" s="203">
        <v>27.74</v>
      </c>
      <c r="K18" s="203">
        <v>4.55</v>
      </c>
      <c r="L18" s="203">
        <v>181.18</v>
      </c>
      <c r="M18" s="203">
        <v>1.0900000000000001</v>
      </c>
      <c r="N18" s="203">
        <v>1.41</v>
      </c>
      <c r="O18" s="203">
        <v>0</v>
      </c>
      <c r="P18" s="203">
        <v>1.66</v>
      </c>
      <c r="Q18" s="203">
        <v>2.0299999999999998</v>
      </c>
      <c r="R18" s="203">
        <v>6.35</v>
      </c>
      <c r="S18" s="203">
        <v>0.18</v>
      </c>
      <c r="T18" s="203">
        <v>0</v>
      </c>
      <c r="U18" s="203">
        <v>0.99</v>
      </c>
      <c r="V18" s="203">
        <v>2.42</v>
      </c>
      <c r="W18" s="203">
        <v>9.16</v>
      </c>
      <c r="X18" s="203">
        <v>1.76</v>
      </c>
      <c r="Y18" s="203">
        <v>0</v>
      </c>
      <c r="Z18" s="203">
        <v>36.35</v>
      </c>
      <c r="AA18" s="203">
        <v>12.29</v>
      </c>
      <c r="AB18" s="203">
        <v>0</v>
      </c>
      <c r="AC18" s="203">
        <v>0</v>
      </c>
      <c r="AD18" s="203">
        <v>17.88</v>
      </c>
      <c r="AE18" s="203">
        <v>0</v>
      </c>
      <c r="AF18" s="203">
        <v>0</v>
      </c>
      <c r="AG18" s="203">
        <v>31.81</v>
      </c>
      <c r="AH18" s="203">
        <v>0</v>
      </c>
      <c r="AI18" s="203">
        <v>31.81</v>
      </c>
      <c r="AJ18" s="203">
        <v>0</v>
      </c>
      <c r="AK18" s="203">
        <v>11.16</v>
      </c>
      <c r="AL18" s="203">
        <v>0</v>
      </c>
      <c r="AM18" s="203">
        <v>0</v>
      </c>
      <c r="AN18" s="203">
        <v>0</v>
      </c>
      <c r="AO18" s="203">
        <v>152.26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13.66</v>
      </c>
      <c r="E19" s="203">
        <v>0</v>
      </c>
      <c r="F19" s="203">
        <v>0</v>
      </c>
      <c r="G19" s="203">
        <v>21.72</v>
      </c>
      <c r="H19" s="203">
        <v>0</v>
      </c>
      <c r="I19" s="203">
        <v>0</v>
      </c>
      <c r="J19" s="203">
        <v>27.74</v>
      </c>
      <c r="K19" s="203">
        <v>4.55</v>
      </c>
      <c r="L19" s="203">
        <v>181.18</v>
      </c>
      <c r="M19" s="203">
        <v>1.0900000000000001</v>
      </c>
      <c r="N19" s="203">
        <v>1.41</v>
      </c>
      <c r="O19" s="203">
        <v>0</v>
      </c>
      <c r="P19" s="203">
        <v>1.66</v>
      </c>
      <c r="Q19" s="203">
        <v>2.0299999999999998</v>
      </c>
      <c r="R19" s="203">
        <v>6.35</v>
      </c>
      <c r="S19" s="203">
        <v>0.24</v>
      </c>
      <c r="T19" s="203">
        <v>0</v>
      </c>
      <c r="U19" s="203">
        <v>0.99</v>
      </c>
      <c r="V19" s="203">
        <v>1.81</v>
      </c>
      <c r="W19" s="203">
        <v>9.16</v>
      </c>
      <c r="X19" s="203">
        <v>1.76</v>
      </c>
      <c r="Y19" s="203">
        <v>0</v>
      </c>
      <c r="Z19" s="203">
        <v>36.35</v>
      </c>
      <c r="AA19" s="203">
        <v>12.29</v>
      </c>
      <c r="AB19" s="203">
        <v>0</v>
      </c>
      <c r="AC19" s="203">
        <v>0</v>
      </c>
      <c r="AD19" s="203">
        <v>17.88</v>
      </c>
      <c r="AE19" s="203">
        <v>0</v>
      </c>
      <c r="AF19" s="203">
        <v>0</v>
      </c>
      <c r="AG19" s="203">
        <v>31.81</v>
      </c>
      <c r="AH19" s="203">
        <v>0</v>
      </c>
      <c r="AI19" s="203">
        <v>31.81</v>
      </c>
      <c r="AJ19" s="203">
        <v>0</v>
      </c>
      <c r="AK19" s="203">
        <v>11.16</v>
      </c>
      <c r="AL19" s="203">
        <v>0</v>
      </c>
      <c r="AM19" s="203">
        <v>0</v>
      </c>
      <c r="AN19" s="203">
        <v>0</v>
      </c>
      <c r="AO19" s="203">
        <v>152.26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13.66</v>
      </c>
      <c r="E20" s="203">
        <v>0</v>
      </c>
      <c r="F20" s="203">
        <v>0</v>
      </c>
      <c r="G20" s="203">
        <v>21.72</v>
      </c>
      <c r="H20" s="203">
        <v>0</v>
      </c>
      <c r="I20" s="203">
        <v>0</v>
      </c>
      <c r="J20" s="203">
        <v>27.74</v>
      </c>
      <c r="K20" s="203">
        <v>4.55</v>
      </c>
      <c r="L20" s="203">
        <v>181.18</v>
      </c>
      <c r="M20" s="203">
        <v>1.0900000000000001</v>
      </c>
      <c r="N20" s="203">
        <v>1.41</v>
      </c>
      <c r="O20" s="203">
        <v>0</v>
      </c>
      <c r="P20" s="203">
        <v>1.66</v>
      </c>
      <c r="Q20" s="203">
        <v>0.24</v>
      </c>
      <c r="R20" s="203">
        <v>0.51</v>
      </c>
      <c r="S20" s="203">
        <v>0.24</v>
      </c>
      <c r="T20" s="203">
        <v>0</v>
      </c>
      <c r="U20" s="203">
        <v>0.99</v>
      </c>
      <c r="V20" s="203">
        <v>0.25</v>
      </c>
      <c r="W20" s="203">
        <v>0.54</v>
      </c>
      <c r="X20" s="203">
        <v>1.76</v>
      </c>
      <c r="Y20" s="203">
        <v>0</v>
      </c>
      <c r="Z20" s="203">
        <v>3.01</v>
      </c>
      <c r="AA20" s="203">
        <v>1.07</v>
      </c>
      <c r="AB20" s="203">
        <v>0</v>
      </c>
      <c r="AC20" s="203">
        <v>0</v>
      </c>
      <c r="AD20" s="203">
        <v>17.88</v>
      </c>
      <c r="AE20" s="203">
        <v>0</v>
      </c>
      <c r="AF20" s="203">
        <v>0</v>
      </c>
      <c r="AG20" s="203">
        <v>31.81</v>
      </c>
      <c r="AH20" s="203">
        <v>0</v>
      </c>
      <c r="AI20" s="203">
        <v>31.81</v>
      </c>
      <c r="AJ20" s="203">
        <v>0</v>
      </c>
      <c r="AK20" s="203">
        <v>11.16</v>
      </c>
      <c r="AL20" s="203">
        <v>0</v>
      </c>
      <c r="AM20" s="203">
        <v>0</v>
      </c>
      <c r="AN20" s="203">
        <v>0</v>
      </c>
      <c r="AO20" s="203">
        <v>152.26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13.66</v>
      </c>
      <c r="E21" s="203">
        <v>0</v>
      </c>
      <c r="F21" s="203">
        <v>0</v>
      </c>
      <c r="G21" s="203">
        <v>21.72</v>
      </c>
      <c r="H21" s="203">
        <v>0</v>
      </c>
      <c r="I21" s="203">
        <v>0</v>
      </c>
      <c r="J21" s="203">
        <v>27.74</v>
      </c>
      <c r="K21" s="203">
        <v>4.55</v>
      </c>
      <c r="L21" s="203">
        <v>181.18</v>
      </c>
      <c r="M21" s="203">
        <v>1.0900000000000001</v>
      </c>
      <c r="N21" s="203">
        <v>1.41</v>
      </c>
      <c r="O21" s="203">
        <v>0</v>
      </c>
      <c r="P21" s="203">
        <v>1.66</v>
      </c>
      <c r="Q21" s="203">
        <v>0.24</v>
      </c>
      <c r="R21" s="203">
        <v>0.51</v>
      </c>
      <c r="S21" s="203">
        <v>0.56999999999999995</v>
      </c>
      <c r="T21" s="203">
        <v>0</v>
      </c>
      <c r="U21" s="203">
        <v>0.99</v>
      </c>
      <c r="V21" s="203">
        <v>0.25</v>
      </c>
      <c r="W21" s="203">
        <v>0.54</v>
      </c>
      <c r="X21" s="203">
        <v>1.76</v>
      </c>
      <c r="Y21" s="203">
        <v>0</v>
      </c>
      <c r="Z21" s="203">
        <v>3.01</v>
      </c>
      <c r="AA21" s="203">
        <v>1.07</v>
      </c>
      <c r="AB21" s="203">
        <v>0</v>
      </c>
      <c r="AC21" s="203">
        <v>0</v>
      </c>
      <c r="AD21" s="203">
        <v>17.88</v>
      </c>
      <c r="AE21" s="203">
        <v>0</v>
      </c>
      <c r="AF21" s="203">
        <v>0</v>
      </c>
      <c r="AG21" s="203">
        <v>31.81</v>
      </c>
      <c r="AH21" s="203">
        <v>0</v>
      </c>
      <c r="AI21" s="203">
        <v>31.81</v>
      </c>
      <c r="AJ21" s="203">
        <v>0</v>
      </c>
      <c r="AK21" s="203">
        <v>11.16</v>
      </c>
      <c r="AL21" s="203">
        <v>0</v>
      </c>
      <c r="AM21" s="203">
        <v>0</v>
      </c>
      <c r="AN21" s="203">
        <v>0</v>
      </c>
      <c r="AO21" s="203">
        <v>152.26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13.66</v>
      </c>
      <c r="E22" s="203">
        <v>0</v>
      </c>
      <c r="F22" s="203">
        <v>0</v>
      </c>
      <c r="G22" s="203">
        <v>21.72</v>
      </c>
      <c r="H22" s="203">
        <v>0</v>
      </c>
      <c r="I22" s="203">
        <v>0</v>
      </c>
      <c r="J22" s="203">
        <v>27.74</v>
      </c>
      <c r="K22" s="203">
        <v>4.99</v>
      </c>
      <c r="L22" s="203">
        <v>181.18</v>
      </c>
      <c r="M22" s="203">
        <v>1.0900000000000001</v>
      </c>
      <c r="N22" s="203">
        <v>1.41</v>
      </c>
      <c r="O22" s="203">
        <v>0</v>
      </c>
      <c r="P22" s="203">
        <v>1.66</v>
      </c>
      <c r="Q22" s="203">
        <v>0.24</v>
      </c>
      <c r="R22" s="203">
        <v>0.51</v>
      </c>
      <c r="S22" s="203">
        <v>0.22</v>
      </c>
      <c r="T22" s="203">
        <v>0</v>
      </c>
      <c r="U22" s="203">
        <v>0.99</v>
      </c>
      <c r="V22" s="203">
        <v>0.25</v>
      </c>
      <c r="W22" s="203">
        <v>0.54</v>
      </c>
      <c r="X22" s="203">
        <v>1.76</v>
      </c>
      <c r="Y22" s="203">
        <v>0</v>
      </c>
      <c r="Z22" s="203">
        <v>3.01</v>
      </c>
      <c r="AA22" s="203">
        <v>1.07</v>
      </c>
      <c r="AB22" s="203">
        <v>0</v>
      </c>
      <c r="AC22" s="203">
        <v>0</v>
      </c>
      <c r="AD22" s="203">
        <v>17.88</v>
      </c>
      <c r="AE22" s="203">
        <v>0</v>
      </c>
      <c r="AF22" s="203">
        <v>0</v>
      </c>
      <c r="AG22" s="203">
        <v>31.81</v>
      </c>
      <c r="AH22" s="203">
        <v>0</v>
      </c>
      <c r="AI22" s="203">
        <v>31.81</v>
      </c>
      <c r="AJ22" s="203">
        <v>0</v>
      </c>
      <c r="AK22" s="203">
        <v>11.16</v>
      </c>
      <c r="AL22" s="203">
        <v>0</v>
      </c>
      <c r="AM22" s="203">
        <v>0</v>
      </c>
      <c r="AN22" s="203">
        <v>0</v>
      </c>
      <c r="AO22" s="203">
        <v>152.26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13.66</v>
      </c>
      <c r="E23" s="203">
        <v>0</v>
      </c>
      <c r="F23" s="203">
        <v>0</v>
      </c>
      <c r="G23" s="203">
        <v>21.72</v>
      </c>
      <c r="H23" s="203">
        <v>0</v>
      </c>
      <c r="I23" s="203">
        <v>0</v>
      </c>
      <c r="J23" s="203">
        <v>27.74</v>
      </c>
      <c r="K23" s="203">
        <v>4.55</v>
      </c>
      <c r="L23" s="203">
        <v>181.18</v>
      </c>
      <c r="M23" s="203">
        <v>1.0900000000000001</v>
      </c>
      <c r="N23" s="203">
        <v>1.41</v>
      </c>
      <c r="O23" s="203">
        <v>0</v>
      </c>
      <c r="P23" s="203">
        <v>1.66</v>
      </c>
      <c r="Q23" s="203">
        <v>0.24</v>
      </c>
      <c r="R23" s="203">
        <v>0.51</v>
      </c>
      <c r="S23" s="203">
        <v>0.26</v>
      </c>
      <c r="T23" s="203">
        <v>0</v>
      </c>
      <c r="U23" s="203">
        <v>0.99</v>
      </c>
      <c r="V23" s="203">
        <v>0.4</v>
      </c>
      <c r="W23" s="203">
        <v>0.54</v>
      </c>
      <c r="X23" s="203">
        <v>1.76</v>
      </c>
      <c r="Y23" s="203">
        <v>0</v>
      </c>
      <c r="Z23" s="203">
        <v>3.01</v>
      </c>
      <c r="AA23" s="203">
        <v>1.07</v>
      </c>
      <c r="AB23" s="203">
        <v>0</v>
      </c>
      <c r="AC23" s="203">
        <v>0</v>
      </c>
      <c r="AD23" s="203">
        <v>17.88</v>
      </c>
      <c r="AE23" s="203">
        <v>0</v>
      </c>
      <c r="AF23" s="203">
        <v>0</v>
      </c>
      <c r="AG23" s="203">
        <v>31.81</v>
      </c>
      <c r="AH23" s="203">
        <v>0</v>
      </c>
      <c r="AI23" s="203">
        <v>31.81</v>
      </c>
      <c r="AJ23" s="203">
        <v>0</v>
      </c>
      <c r="AK23" s="203">
        <v>11.16</v>
      </c>
      <c r="AL23" s="203">
        <v>0</v>
      </c>
      <c r="AM23" s="203">
        <v>0</v>
      </c>
      <c r="AN23" s="203">
        <v>0</v>
      </c>
      <c r="AO23" s="203">
        <v>152.26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13.66</v>
      </c>
      <c r="E24" s="203">
        <v>0</v>
      </c>
      <c r="F24" s="203">
        <v>0</v>
      </c>
      <c r="G24" s="203">
        <v>21.72</v>
      </c>
      <c r="H24" s="203">
        <v>0</v>
      </c>
      <c r="I24" s="203">
        <v>0</v>
      </c>
      <c r="J24" s="203">
        <v>27.74</v>
      </c>
      <c r="K24" s="203">
        <v>4.55</v>
      </c>
      <c r="L24" s="203">
        <v>121.57</v>
      </c>
      <c r="M24" s="203">
        <v>1.0900000000000001</v>
      </c>
      <c r="N24" s="203">
        <v>1.41</v>
      </c>
      <c r="O24" s="203">
        <v>0</v>
      </c>
      <c r="P24" s="203">
        <v>1.66</v>
      </c>
      <c r="Q24" s="203">
        <v>2.67</v>
      </c>
      <c r="R24" s="203">
        <v>6.35</v>
      </c>
      <c r="S24" s="203">
        <v>0.26</v>
      </c>
      <c r="T24" s="203">
        <v>0</v>
      </c>
      <c r="U24" s="203">
        <v>0.99</v>
      </c>
      <c r="V24" s="203">
        <v>4.46</v>
      </c>
      <c r="W24" s="203">
        <v>0.54</v>
      </c>
      <c r="X24" s="203">
        <v>1.76</v>
      </c>
      <c r="Y24" s="203">
        <v>0</v>
      </c>
      <c r="Z24" s="203">
        <v>36.35</v>
      </c>
      <c r="AA24" s="203">
        <v>12.29</v>
      </c>
      <c r="AB24" s="203">
        <v>0</v>
      </c>
      <c r="AC24" s="203">
        <v>0</v>
      </c>
      <c r="AD24" s="203">
        <v>17.88</v>
      </c>
      <c r="AE24" s="203">
        <v>0</v>
      </c>
      <c r="AF24" s="203">
        <v>0</v>
      </c>
      <c r="AG24" s="203">
        <v>31.81</v>
      </c>
      <c r="AH24" s="203">
        <v>0</v>
      </c>
      <c r="AI24" s="203">
        <v>31.81</v>
      </c>
      <c r="AJ24" s="203">
        <v>0</v>
      </c>
      <c r="AK24" s="203">
        <v>11.16</v>
      </c>
      <c r="AL24" s="203">
        <v>0</v>
      </c>
      <c r="AM24" s="203">
        <v>0</v>
      </c>
      <c r="AN24" s="203">
        <v>0</v>
      </c>
      <c r="AO24" s="203">
        <v>152.26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13.72</v>
      </c>
      <c r="E25" s="203">
        <v>0</v>
      </c>
      <c r="F25" s="203">
        <v>0</v>
      </c>
      <c r="G25" s="203">
        <v>21.72</v>
      </c>
      <c r="H25" s="203">
        <v>0</v>
      </c>
      <c r="I25" s="203">
        <v>0</v>
      </c>
      <c r="J25" s="203">
        <v>27.74</v>
      </c>
      <c r="K25" s="203">
        <v>4.55</v>
      </c>
      <c r="L25" s="203">
        <v>61.98</v>
      </c>
      <c r="M25" s="203">
        <v>1.0900000000000001</v>
      </c>
      <c r="N25" s="203">
        <v>1.41</v>
      </c>
      <c r="O25" s="203">
        <v>0</v>
      </c>
      <c r="P25" s="203">
        <v>1.66</v>
      </c>
      <c r="Q25" s="203">
        <v>3.25</v>
      </c>
      <c r="R25" s="203">
        <v>7.24</v>
      </c>
      <c r="S25" s="203">
        <v>0.54</v>
      </c>
      <c r="T25" s="203">
        <v>0</v>
      </c>
      <c r="U25" s="203">
        <v>0.99</v>
      </c>
      <c r="V25" s="203">
        <v>0.25</v>
      </c>
      <c r="W25" s="203">
        <v>0.54</v>
      </c>
      <c r="X25" s="203">
        <v>1.76</v>
      </c>
      <c r="Y25" s="203">
        <v>0</v>
      </c>
      <c r="Z25" s="203">
        <v>36.35</v>
      </c>
      <c r="AA25" s="203">
        <v>12.29</v>
      </c>
      <c r="AB25" s="203">
        <v>0</v>
      </c>
      <c r="AC25" s="203">
        <v>0</v>
      </c>
      <c r="AD25" s="203">
        <v>17.88</v>
      </c>
      <c r="AE25" s="203">
        <v>0</v>
      </c>
      <c r="AF25" s="203">
        <v>0</v>
      </c>
      <c r="AG25" s="203">
        <v>31.81</v>
      </c>
      <c r="AH25" s="203">
        <v>0</v>
      </c>
      <c r="AI25" s="203">
        <v>31.81</v>
      </c>
      <c r="AJ25" s="203">
        <v>0</v>
      </c>
      <c r="AK25" s="203">
        <v>11.16</v>
      </c>
      <c r="AL25" s="203">
        <v>0</v>
      </c>
      <c r="AM25" s="203">
        <v>0</v>
      </c>
      <c r="AN25" s="203">
        <v>0</v>
      </c>
      <c r="AO25" s="203">
        <v>152.26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13.72</v>
      </c>
      <c r="E26" s="203">
        <v>0</v>
      </c>
      <c r="F26" s="203">
        <v>0</v>
      </c>
      <c r="G26" s="203">
        <v>21.72</v>
      </c>
      <c r="H26" s="203">
        <v>0</v>
      </c>
      <c r="I26" s="203">
        <v>0</v>
      </c>
      <c r="J26" s="203">
        <v>27.74</v>
      </c>
      <c r="K26" s="203">
        <v>0</v>
      </c>
      <c r="L26" s="203">
        <v>0</v>
      </c>
      <c r="M26" s="203">
        <v>1.0900000000000001</v>
      </c>
      <c r="N26" s="203">
        <v>1.41</v>
      </c>
      <c r="O26" s="203">
        <v>0</v>
      </c>
      <c r="P26" s="203">
        <v>1.66</v>
      </c>
      <c r="Q26" s="203">
        <v>0.24</v>
      </c>
      <c r="R26" s="203">
        <v>0.5</v>
      </c>
      <c r="S26" s="203">
        <v>0.56000000000000005</v>
      </c>
      <c r="T26" s="203">
        <v>0</v>
      </c>
      <c r="U26" s="203">
        <v>0.99</v>
      </c>
      <c r="V26" s="203">
        <v>0.25</v>
      </c>
      <c r="W26" s="203">
        <v>0.54</v>
      </c>
      <c r="X26" s="203">
        <v>1.76</v>
      </c>
      <c r="Y26" s="203">
        <v>0</v>
      </c>
      <c r="Z26" s="203">
        <v>3.01</v>
      </c>
      <c r="AA26" s="203">
        <v>1.07</v>
      </c>
      <c r="AB26" s="203">
        <v>0</v>
      </c>
      <c r="AC26" s="203">
        <v>0</v>
      </c>
      <c r="AD26" s="203">
        <v>17.88</v>
      </c>
      <c r="AE26" s="203">
        <v>0</v>
      </c>
      <c r="AF26" s="203">
        <v>0</v>
      </c>
      <c r="AG26" s="203">
        <v>31.81</v>
      </c>
      <c r="AH26" s="203">
        <v>0</v>
      </c>
      <c r="AI26" s="203">
        <v>31.81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152.26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13.72</v>
      </c>
      <c r="E27" s="203">
        <v>0</v>
      </c>
      <c r="F27" s="203">
        <v>0</v>
      </c>
      <c r="G27" s="203">
        <v>21.72</v>
      </c>
      <c r="H27" s="203">
        <v>0</v>
      </c>
      <c r="I27" s="203">
        <v>0</v>
      </c>
      <c r="J27" s="203">
        <v>18.329999999999998</v>
      </c>
      <c r="K27" s="203">
        <v>0.36</v>
      </c>
      <c r="L27" s="203">
        <v>14.9</v>
      </c>
      <c r="M27" s="203">
        <v>1.0900000000000001</v>
      </c>
      <c r="N27" s="203">
        <v>1.41</v>
      </c>
      <c r="O27" s="203">
        <v>0</v>
      </c>
      <c r="P27" s="203">
        <v>1.66</v>
      </c>
      <c r="Q27" s="203">
        <v>0.24</v>
      </c>
      <c r="R27" s="203">
        <v>0.5</v>
      </c>
      <c r="S27" s="203">
        <v>1.02</v>
      </c>
      <c r="T27" s="203">
        <v>0</v>
      </c>
      <c r="U27" s="203">
        <v>0.99</v>
      </c>
      <c r="V27" s="203">
        <v>0.25</v>
      </c>
      <c r="W27" s="203">
        <v>0.54</v>
      </c>
      <c r="X27" s="203">
        <v>1.76</v>
      </c>
      <c r="Y27" s="203">
        <v>0</v>
      </c>
      <c r="Z27" s="203">
        <v>3.01</v>
      </c>
      <c r="AA27" s="203">
        <v>1.07</v>
      </c>
      <c r="AB27" s="203">
        <v>0</v>
      </c>
      <c r="AC27" s="203">
        <v>0</v>
      </c>
      <c r="AD27" s="203">
        <v>17.88</v>
      </c>
      <c r="AE27" s="203">
        <v>0</v>
      </c>
      <c r="AF27" s="203">
        <v>0</v>
      </c>
      <c r="AG27" s="203">
        <v>31.81</v>
      </c>
      <c r="AH27" s="203">
        <v>0</v>
      </c>
      <c r="AI27" s="203">
        <v>31.81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152.26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13.72</v>
      </c>
      <c r="E28" s="203">
        <v>0</v>
      </c>
      <c r="F28" s="203">
        <v>0</v>
      </c>
      <c r="G28" s="203">
        <v>21.72</v>
      </c>
      <c r="H28" s="203">
        <v>0</v>
      </c>
      <c r="I28" s="203">
        <v>0</v>
      </c>
      <c r="J28" s="203">
        <v>18.329999999999998</v>
      </c>
      <c r="K28" s="203">
        <v>0.4</v>
      </c>
      <c r="L28" s="203">
        <v>14.9</v>
      </c>
      <c r="M28" s="203">
        <v>1.0900000000000001</v>
      </c>
      <c r="N28" s="203">
        <v>1.41</v>
      </c>
      <c r="O28" s="203">
        <v>0</v>
      </c>
      <c r="P28" s="203">
        <v>1.66</v>
      </c>
      <c r="Q28" s="203">
        <v>0.24</v>
      </c>
      <c r="R28" s="203">
        <v>0.5</v>
      </c>
      <c r="S28" s="203">
        <v>1.02</v>
      </c>
      <c r="T28" s="203">
        <v>0</v>
      </c>
      <c r="U28" s="203">
        <v>0.99</v>
      </c>
      <c r="V28" s="203">
        <v>0.25</v>
      </c>
      <c r="W28" s="203">
        <v>0.54</v>
      </c>
      <c r="X28" s="203">
        <v>1.76</v>
      </c>
      <c r="Y28" s="203">
        <v>0</v>
      </c>
      <c r="Z28" s="203">
        <v>3.01</v>
      </c>
      <c r="AA28" s="203">
        <v>1.07</v>
      </c>
      <c r="AB28" s="203">
        <v>0</v>
      </c>
      <c r="AC28" s="203">
        <v>0</v>
      </c>
      <c r="AD28" s="203">
        <v>17.88</v>
      </c>
      <c r="AE28" s="203">
        <v>0</v>
      </c>
      <c r="AF28" s="203">
        <v>0</v>
      </c>
      <c r="AG28" s="203">
        <v>31.81</v>
      </c>
      <c r="AH28" s="203">
        <v>0</v>
      </c>
      <c r="AI28" s="203">
        <v>31.81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152.26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13.72</v>
      </c>
      <c r="E29" s="203">
        <v>0</v>
      </c>
      <c r="F29" s="203">
        <v>0</v>
      </c>
      <c r="G29" s="203">
        <v>21.72</v>
      </c>
      <c r="H29" s="203">
        <v>0</v>
      </c>
      <c r="I29" s="203">
        <v>0</v>
      </c>
      <c r="J29" s="203">
        <v>18.329999999999998</v>
      </c>
      <c r="K29" s="203">
        <v>0.36</v>
      </c>
      <c r="L29" s="203">
        <v>14.9</v>
      </c>
      <c r="M29" s="203">
        <v>1.0900000000000001</v>
      </c>
      <c r="N29" s="203">
        <v>1.41</v>
      </c>
      <c r="O29" s="203">
        <v>0</v>
      </c>
      <c r="P29" s="203">
        <v>1.66</v>
      </c>
      <c r="Q29" s="203">
        <v>0.24</v>
      </c>
      <c r="R29" s="203">
        <v>0.5</v>
      </c>
      <c r="S29" s="203">
        <v>1.02</v>
      </c>
      <c r="T29" s="203">
        <v>0</v>
      </c>
      <c r="U29" s="203">
        <v>0.99</v>
      </c>
      <c r="V29" s="203">
        <v>0.25</v>
      </c>
      <c r="W29" s="203">
        <v>0.54</v>
      </c>
      <c r="X29" s="203">
        <v>1.76</v>
      </c>
      <c r="Y29" s="203">
        <v>0</v>
      </c>
      <c r="Z29" s="203">
        <v>3.01</v>
      </c>
      <c r="AA29" s="203">
        <v>1.07</v>
      </c>
      <c r="AB29" s="203">
        <v>0</v>
      </c>
      <c r="AC29" s="203">
        <v>0</v>
      </c>
      <c r="AD29" s="203">
        <v>17.88</v>
      </c>
      <c r="AE29" s="203">
        <v>0</v>
      </c>
      <c r="AF29" s="203">
        <v>0</v>
      </c>
      <c r="AG29" s="203">
        <v>31.81</v>
      </c>
      <c r="AH29" s="203">
        <v>0</v>
      </c>
      <c r="AI29" s="203">
        <v>31.81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152.26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13.72</v>
      </c>
      <c r="E30" s="203">
        <v>0</v>
      </c>
      <c r="F30" s="203">
        <v>0</v>
      </c>
      <c r="G30" s="203">
        <v>21.72</v>
      </c>
      <c r="H30" s="203">
        <v>0</v>
      </c>
      <c r="I30" s="203">
        <v>0</v>
      </c>
      <c r="J30" s="203">
        <v>18.329999999999998</v>
      </c>
      <c r="K30" s="203">
        <v>0.36</v>
      </c>
      <c r="L30" s="203">
        <v>14.9</v>
      </c>
      <c r="M30" s="203">
        <v>1.0900000000000001</v>
      </c>
      <c r="N30" s="203">
        <v>1.41</v>
      </c>
      <c r="O30" s="203">
        <v>0</v>
      </c>
      <c r="P30" s="203">
        <v>1.66</v>
      </c>
      <c r="Q30" s="203">
        <v>0.24</v>
      </c>
      <c r="R30" s="203">
        <v>0.5</v>
      </c>
      <c r="S30" s="203">
        <v>1.02</v>
      </c>
      <c r="T30" s="203">
        <v>0</v>
      </c>
      <c r="U30" s="203">
        <v>0.99</v>
      </c>
      <c r="V30" s="203">
        <v>0.25</v>
      </c>
      <c r="W30" s="203">
        <v>0.54</v>
      </c>
      <c r="X30" s="203">
        <v>1.76</v>
      </c>
      <c r="Y30" s="203">
        <v>0</v>
      </c>
      <c r="Z30" s="203">
        <v>3.01</v>
      </c>
      <c r="AA30" s="203">
        <v>1.07</v>
      </c>
      <c r="AB30" s="203">
        <v>0</v>
      </c>
      <c r="AC30" s="203">
        <v>0</v>
      </c>
      <c r="AD30" s="203">
        <v>17.88</v>
      </c>
      <c r="AE30" s="203">
        <v>0</v>
      </c>
      <c r="AF30" s="203">
        <v>0</v>
      </c>
      <c r="AG30" s="203">
        <v>31.81</v>
      </c>
      <c r="AH30" s="203">
        <v>0</v>
      </c>
      <c r="AI30" s="203">
        <v>31.81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152.26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13.72</v>
      </c>
      <c r="E31" s="203">
        <v>0</v>
      </c>
      <c r="F31" s="203">
        <v>0</v>
      </c>
      <c r="G31" s="203">
        <v>21.72</v>
      </c>
      <c r="H31" s="203">
        <v>0</v>
      </c>
      <c r="I31" s="203">
        <v>0</v>
      </c>
      <c r="J31" s="203">
        <v>18.329999999999998</v>
      </c>
      <c r="K31" s="203">
        <v>0.36</v>
      </c>
      <c r="L31" s="203">
        <v>14.9</v>
      </c>
      <c r="M31" s="203">
        <v>1.0900000000000001</v>
      </c>
      <c r="N31" s="203">
        <v>1.41</v>
      </c>
      <c r="O31" s="203">
        <v>0</v>
      </c>
      <c r="P31" s="203">
        <v>1.66</v>
      </c>
      <c r="Q31" s="203">
        <v>0.24</v>
      </c>
      <c r="R31" s="203">
        <v>0.5</v>
      </c>
      <c r="S31" s="203">
        <v>1.02</v>
      </c>
      <c r="T31" s="203">
        <v>0</v>
      </c>
      <c r="U31" s="203">
        <v>0.99</v>
      </c>
      <c r="V31" s="203">
        <v>0.25</v>
      </c>
      <c r="W31" s="203">
        <v>0.54</v>
      </c>
      <c r="X31" s="203">
        <v>1.76</v>
      </c>
      <c r="Y31" s="203">
        <v>0</v>
      </c>
      <c r="Z31" s="203">
        <v>3.01</v>
      </c>
      <c r="AA31" s="203">
        <v>1.07</v>
      </c>
      <c r="AB31" s="203">
        <v>0</v>
      </c>
      <c r="AC31" s="203">
        <v>0</v>
      </c>
      <c r="AD31" s="203">
        <v>17.88</v>
      </c>
      <c r="AE31" s="203">
        <v>0</v>
      </c>
      <c r="AF31" s="203">
        <v>0</v>
      </c>
      <c r="AG31" s="203">
        <v>31.81</v>
      </c>
      <c r="AH31" s="203">
        <v>0</v>
      </c>
      <c r="AI31" s="203">
        <v>31.81</v>
      </c>
      <c r="AJ31" s="203">
        <v>0</v>
      </c>
      <c r="AK31" s="203">
        <v>2.1800000000000002</v>
      </c>
      <c r="AL31" s="203">
        <v>0</v>
      </c>
      <c r="AM31" s="203">
        <v>0</v>
      </c>
      <c r="AN31" s="203">
        <v>0</v>
      </c>
      <c r="AO31" s="203">
        <v>152.26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13.72</v>
      </c>
      <c r="E32" s="203">
        <v>0</v>
      </c>
      <c r="F32" s="203">
        <v>0</v>
      </c>
      <c r="G32" s="203">
        <v>21.72</v>
      </c>
      <c r="H32" s="203">
        <v>0</v>
      </c>
      <c r="I32" s="203">
        <v>0</v>
      </c>
      <c r="J32" s="203">
        <v>18.329999999999998</v>
      </c>
      <c r="K32" s="203">
        <v>0.36</v>
      </c>
      <c r="L32" s="203">
        <v>14.9</v>
      </c>
      <c r="M32" s="203">
        <v>1.0900000000000001</v>
      </c>
      <c r="N32" s="203">
        <v>1.41</v>
      </c>
      <c r="O32" s="203">
        <v>0</v>
      </c>
      <c r="P32" s="203">
        <v>1.66</v>
      </c>
      <c r="Q32" s="203">
        <v>0.24</v>
      </c>
      <c r="R32" s="203">
        <v>0.5</v>
      </c>
      <c r="S32" s="203">
        <v>1.02</v>
      </c>
      <c r="T32" s="203">
        <v>0</v>
      </c>
      <c r="U32" s="203">
        <v>0.99</v>
      </c>
      <c r="V32" s="203">
        <v>0.25</v>
      </c>
      <c r="W32" s="203">
        <v>0.54</v>
      </c>
      <c r="X32" s="203">
        <v>1.76</v>
      </c>
      <c r="Y32" s="203">
        <v>0</v>
      </c>
      <c r="Z32" s="203">
        <v>3.01</v>
      </c>
      <c r="AA32" s="203">
        <v>1.07</v>
      </c>
      <c r="AB32" s="203">
        <v>0</v>
      </c>
      <c r="AC32" s="203">
        <v>0</v>
      </c>
      <c r="AD32" s="203">
        <v>17.88</v>
      </c>
      <c r="AE32" s="203">
        <v>0</v>
      </c>
      <c r="AF32" s="203">
        <v>0</v>
      </c>
      <c r="AG32" s="203">
        <v>31.81</v>
      </c>
      <c r="AH32" s="203">
        <v>0</v>
      </c>
      <c r="AI32" s="203">
        <v>31.81</v>
      </c>
      <c r="AJ32" s="203">
        <v>0</v>
      </c>
      <c r="AK32" s="203">
        <v>2.1800000000000002</v>
      </c>
      <c r="AL32" s="203">
        <v>0</v>
      </c>
      <c r="AM32" s="203">
        <v>0</v>
      </c>
      <c r="AN32" s="203">
        <v>0</v>
      </c>
      <c r="AO32" s="203">
        <v>152.26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13.72</v>
      </c>
      <c r="E33" s="203">
        <v>0</v>
      </c>
      <c r="F33" s="203">
        <v>0</v>
      </c>
      <c r="G33" s="203">
        <v>21.72</v>
      </c>
      <c r="H33" s="203">
        <v>0</v>
      </c>
      <c r="I33" s="203">
        <v>0</v>
      </c>
      <c r="J33" s="203">
        <v>18.329999999999998</v>
      </c>
      <c r="K33" s="203">
        <v>0.36</v>
      </c>
      <c r="L33" s="203">
        <v>14.9</v>
      </c>
      <c r="M33" s="203">
        <v>1.0900000000000001</v>
      </c>
      <c r="N33" s="203">
        <v>1.41</v>
      </c>
      <c r="O33" s="203">
        <v>0</v>
      </c>
      <c r="P33" s="203">
        <v>1.66</v>
      </c>
      <c r="Q33" s="203">
        <v>0.24</v>
      </c>
      <c r="R33" s="203">
        <v>0.5</v>
      </c>
      <c r="S33" s="203">
        <v>1.02</v>
      </c>
      <c r="T33" s="203">
        <v>0</v>
      </c>
      <c r="U33" s="203">
        <v>0.99</v>
      </c>
      <c r="V33" s="203">
        <v>0.25</v>
      </c>
      <c r="W33" s="203">
        <v>0.54</v>
      </c>
      <c r="X33" s="203">
        <v>1.76</v>
      </c>
      <c r="Y33" s="203">
        <v>0</v>
      </c>
      <c r="Z33" s="203">
        <v>3.01</v>
      </c>
      <c r="AA33" s="203">
        <v>1.07</v>
      </c>
      <c r="AB33" s="203">
        <v>0</v>
      </c>
      <c r="AC33" s="203">
        <v>0</v>
      </c>
      <c r="AD33" s="203">
        <v>17.88</v>
      </c>
      <c r="AE33" s="203">
        <v>0</v>
      </c>
      <c r="AF33" s="203">
        <v>0</v>
      </c>
      <c r="AG33" s="203">
        <v>31.81</v>
      </c>
      <c r="AH33" s="203">
        <v>0</v>
      </c>
      <c r="AI33" s="203">
        <v>31.81</v>
      </c>
      <c r="AJ33" s="203">
        <v>0</v>
      </c>
      <c r="AK33" s="203">
        <v>2.1800000000000002</v>
      </c>
      <c r="AL33" s="203">
        <v>0</v>
      </c>
      <c r="AM33" s="203">
        <v>0</v>
      </c>
      <c r="AN33" s="203">
        <v>0</v>
      </c>
      <c r="AO33" s="203">
        <v>152.26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13.72</v>
      </c>
      <c r="E34" s="203">
        <v>0</v>
      </c>
      <c r="F34" s="203">
        <v>0</v>
      </c>
      <c r="G34" s="203">
        <v>21.72</v>
      </c>
      <c r="H34" s="203">
        <v>0</v>
      </c>
      <c r="I34" s="203">
        <v>0</v>
      </c>
      <c r="J34" s="203">
        <v>18.329999999999998</v>
      </c>
      <c r="K34" s="203">
        <v>0.36</v>
      </c>
      <c r="L34" s="203">
        <v>14.9</v>
      </c>
      <c r="M34" s="203">
        <v>1.0900000000000001</v>
      </c>
      <c r="N34" s="203">
        <v>1.41</v>
      </c>
      <c r="O34" s="203">
        <v>0</v>
      </c>
      <c r="P34" s="203">
        <v>1.66</v>
      </c>
      <c r="Q34" s="203">
        <v>0.24</v>
      </c>
      <c r="R34" s="203">
        <v>0.5</v>
      </c>
      <c r="S34" s="203">
        <v>1.02</v>
      </c>
      <c r="T34" s="203">
        <v>0</v>
      </c>
      <c r="U34" s="203">
        <v>0.99</v>
      </c>
      <c r="V34" s="203">
        <v>0.25</v>
      </c>
      <c r="W34" s="203">
        <v>0.54</v>
      </c>
      <c r="X34" s="203">
        <v>1.76</v>
      </c>
      <c r="Y34" s="203">
        <v>0</v>
      </c>
      <c r="Z34" s="203">
        <v>3.01</v>
      </c>
      <c r="AA34" s="203">
        <v>1.07</v>
      </c>
      <c r="AB34" s="203">
        <v>0</v>
      </c>
      <c r="AC34" s="203">
        <v>0</v>
      </c>
      <c r="AD34" s="203">
        <v>17.88</v>
      </c>
      <c r="AE34" s="203">
        <v>0</v>
      </c>
      <c r="AF34" s="203">
        <v>0</v>
      </c>
      <c r="AG34" s="203">
        <v>31.81</v>
      </c>
      <c r="AH34" s="203">
        <v>0</v>
      </c>
      <c r="AI34" s="203">
        <v>31.81</v>
      </c>
      <c r="AJ34" s="203">
        <v>0</v>
      </c>
      <c r="AK34" s="203">
        <v>2.1800000000000002</v>
      </c>
      <c r="AL34" s="203">
        <v>0</v>
      </c>
      <c r="AM34" s="203">
        <v>0</v>
      </c>
      <c r="AN34" s="203">
        <v>0</v>
      </c>
      <c r="AO34" s="203">
        <v>152.26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13.66</v>
      </c>
      <c r="E35" s="203">
        <v>0</v>
      </c>
      <c r="F35" s="203">
        <v>0</v>
      </c>
      <c r="G35" s="203">
        <v>21.72</v>
      </c>
      <c r="H35" s="203">
        <v>0</v>
      </c>
      <c r="I35" s="203">
        <v>0</v>
      </c>
      <c r="J35" s="203">
        <v>18.329999999999998</v>
      </c>
      <c r="K35" s="203">
        <v>0.36</v>
      </c>
      <c r="L35" s="203">
        <v>14.9</v>
      </c>
      <c r="M35" s="203">
        <v>1.0900000000000001</v>
      </c>
      <c r="N35" s="203">
        <v>1.41</v>
      </c>
      <c r="O35" s="203">
        <v>0</v>
      </c>
      <c r="P35" s="203">
        <v>1.66</v>
      </c>
      <c r="Q35" s="203">
        <v>0.24</v>
      </c>
      <c r="R35" s="203">
        <v>0.5</v>
      </c>
      <c r="S35" s="203">
        <v>1.02</v>
      </c>
      <c r="T35" s="203">
        <v>0</v>
      </c>
      <c r="U35" s="203">
        <v>0.99</v>
      </c>
      <c r="V35" s="203">
        <v>0.25</v>
      </c>
      <c r="W35" s="203">
        <v>0.54</v>
      </c>
      <c r="X35" s="203">
        <v>1.76</v>
      </c>
      <c r="Y35" s="203">
        <v>0</v>
      </c>
      <c r="Z35" s="203">
        <v>3.01</v>
      </c>
      <c r="AA35" s="203">
        <v>1.07</v>
      </c>
      <c r="AB35" s="203">
        <v>0</v>
      </c>
      <c r="AC35" s="203">
        <v>0</v>
      </c>
      <c r="AD35" s="203">
        <v>17.88</v>
      </c>
      <c r="AE35" s="203">
        <v>0</v>
      </c>
      <c r="AF35" s="203">
        <v>0</v>
      </c>
      <c r="AG35" s="203">
        <v>31.81</v>
      </c>
      <c r="AH35" s="203">
        <v>0</v>
      </c>
      <c r="AI35" s="203">
        <v>31.81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152.26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13.63</v>
      </c>
      <c r="E36" s="203">
        <v>0</v>
      </c>
      <c r="F36" s="203">
        <v>0</v>
      </c>
      <c r="G36" s="203">
        <v>21.72</v>
      </c>
      <c r="H36" s="203">
        <v>0</v>
      </c>
      <c r="I36" s="203">
        <v>0</v>
      </c>
      <c r="J36" s="203">
        <v>18.329999999999998</v>
      </c>
      <c r="K36" s="203">
        <v>0.36</v>
      </c>
      <c r="L36" s="203">
        <v>14.9</v>
      </c>
      <c r="M36" s="203">
        <v>1.0900000000000001</v>
      </c>
      <c r="N36" s="203">
        <v>1.41</v>
      </c>
      <c r="O36" s="203">
        <v>0</v>
      </c>
      <c r="P36" s="203">
        <v>1.66</v>
      </c>
      <c r="Q36" s="203">
        <v>0.24</v>
      </c>
      <c r="R36" s="203">
        <v>0.5</v>
      </c>
      <c r="S36" s="203">
        <v>1.02</v>
      </c>
      <c r="T36" s="203">
        <v>0</v>
      </c>
      <c r="U36" s="203">
        <v>0.99</v>
      </c>
      <c r="V36" s="203">
        <v>0.25</v>
      </c>
      <c r="W36" s="203">
        <v>0.54</v>
      </c>
      <c r="X36" s="203">
        <v>1.76</v>
      </c>
      <c r="Y36" s="203">
        <v>0</v>
      </c>
      <c r="Z36" s="203">
        <v>3.01</v>
      </c>
      <c r="AA36" s="203">
        <v>1.07</v>
      </c>
      <c r="AB36" s="203">
        <v>0</v>
      </c>
      <c r="AC36" s="203">
        <v>0</v>
      </c>
      <c r="AD36" s="203">
        <v>17.88</v>
      </c>
      <c r="AE36" s="203">
        <v>0</v>
      </c>
      <c r="AF36" s="203">
        <v>0</v>
      </c>
      <c r="AG36" s="203">
        <v>31.81</v>
      </c>
      <c r="AH36" s="203">
        <v>0</v>
      </c>
      <c r="AI36" s="203">
        <v>31.81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152.26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13.63</v>
      </c>
      <c r="E37" s="203">
        <v>0</v>
      </c>
      <c r="F37" s="203">
        <v>0</v>
      </c>
      <c r="G37" s="203">
        <v>21.72</v>
      </c>
      <c r="H37" s="203">
        <v>0</v>
      </c>
      <c r="I37" s="203">
        <v>0</v>
      </c>
      <c r="J37" s="203">
        <v>18.329999999999998</v>
      </c>
      <c r="K37" s="203">
        <v>0.36</v>
      </c>
      <c r="L37" s="203">
        <v>14.9</v>
      </c>
      <c r="M37" s="203">
        <v>1.0900000000000001</v>
      </c>
      <c r="N37" s="203">
        <v>1.41</v>
      </c>
      <c r="O37" s="203">
        <v>0</v>
      </c>
      <c r="P37" s="203">
        <v>1.66</v>
      </c>
      <c r="Q37" s="203">
        <v>0.24</v>
      </c>
      <c r="R37" s="203">
        <v>0.5</v>
      </c>
      <c r="S37" s="203">
        <v>1.02</v>
      </c>
      <c r="T37" s="203">
        <v>0</v>
      </c>
      <c r="U37" s="203">
        <v>0.99</v>
      </c>
      <c r="V37" s="203">
        <v>0.25</v>
      </c>
      <c r="W37" s="203">
        <v>0.54</v>
      </c>
      <c r="X37" s="203">
        <v>1.76</v>
      </c>
      <c r="Y37" s="203">
        <v>0</v>
      </c>
      <c r="Z37" s="203">
        <v>3.01</v>
      </c>
      <c r="AA37" s="203">
        <v>1.07</v>
      </c>
      <c r="AB37" s="203">
        <v>0</v>
      </c>
      <c r="AC37" s="203">
        <v>0</v>
      </c>
      <c r="AD37" s="203">
        <v>17.88</v>
      </c>
      <c r="AE37" s="203">
        <v>0</v>
      </c>
      <c r="AF37" s="203">
        <v>0</v>
      </c>
      <c r="AG37" s="203">
        <v>31.81</v>
      </c>
      <c r="AH37" s="203">
        <v>0</v>
      </c>
      <c r="AI37" s="203">
        <v>31.81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152.26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13.63</v>
      </c>
      <c r="E38" s="203">
        <v>0</v>
      </c>
      <c r="F38" s="203">
        <v>0</v>
      </c>
      <c r="G38" s="203">
        <v>21.72</v>
      </c>
      <c r="H38" s="203">
        <v>0</v>
      </c>
      <c r="I38" s="203">
        <v>0</v>
      </c>
      <c r="J38" s="203">
        <v>18.329999999999998</v>
      </c>
      <c r="K38" s="203">
        <v>0.36</v>
      </c>
      <c r="L38" s="203">
        <v>14.9</v>
      </c>
      <c r="M38" s="203">
        <v>1.0900000000000001</v>
      </c>
      <c r="N38" s="203">
        <v>1.41</v>
      </c>
      <c r="O38" s="203">
        <v>0</v>
      </c>
      <c r="P38" s="203">
        <v>1.66</v>
      </c>
      <c r="Q38" s="203">
        <v>0.24</v>
      </c>
      <c r="R38" s="203">
        <v>0.5</v>
      </c>
      <c r="S38" s="203">
        <v>1.02</v>
      </c>
      <c r="T38" s="203">
        <v>0</v>
      </c>
      <c r="U38" s="203">
        <v>0.99</v>
      </c>
      <c r="V38" s="203">
        <v>0.25</v>
      </c>
      <c r="W38" s="203">
        <v>0.54</v>
      </c>
      <c r="X38" s="203">
        <v>1.76</v>
      </c>
      <c r="Y38" s="203">
        <v>0</v>
      </c>
      <c r="Z38" s="203">
        <v>3.01</v>
      </c>
      <c r="AA38" s="203">
        <v>1.07</v>
      </c>
      <c r="AB38" s="203">
        <v>0</v>
      </c>
      <c r="AC38" s="203">
        <v>0</v>
      </c>
      <c r="AD38" s="203">
        <v>17.88</v>
      </c>
      <c r="AE38" s="203">
        <v>0</v>
      </c>
      <c r="AF38" s="203">
        <v>0</v>
      </c>
      <c r="AG38" s="203">
        <v>31.81</v>
      </c>
      <c r="AH38" s="203">
        <v>0</v>
      </c>
      <c r="AI38" s="203">
        <v>31.81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152.26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13.56</v>
      </c>
      <c r="E39" s="203">
        <v>0</v>
      </c>
      <c r="F39" s="203">
        <v>0</v>
      </c>
      <c r="G39" s="203">
        <v>21.72</v>
      </c>
      <c r="H39" s="203">
        <v>0</v>
      </c>
      <c r="I39" s="203">
        <v>0</v>
      </c>
      <c r="J39" s="203">
        <v>18.329999999999998</v>
      </c>
      <c r="K39" s="203">
        <v>0.36</v>
      </c>
      <c r="L39" s="203">
        <v>14.9</v>
      </c>
      <c r="M39" s="203">
        <v>1.0900000000000001</v>
      </c>
      <c r="N39" s="203">
        <v>1.41</v>
      </c>
      <c r="O39" s="203">
        <v>0</v>
      </c>
      <c r="P39" s="203">
        <v>1.66</v>
      </c>
      <c r="Q39" s="203">
        <v>0.24</v>
      </c>
      <c r="R39" s="203">
        <v>0.5</v>
      </c>
      <c r="S39" s="203">
        <v>1.02</v>
      </c>
      <c r="T39" s="203">
        <v>0</v>
      </c>
      <c r="U39" s="203">
        <v>0.99</v>
      </c>
      <c r="V39" s="203">
        <v>0.25</v>
      </c>
      <c r="W39" s="203">
        <v>0.54</v>
      </c>
      <c r="X39" s="203">
        <v>1.76</v>
      </c>
      <c r="Y39" s="203">
        <v>0</v>
      </c>
      <c r="Z39" s="203">
        <v>3.01</v>
      </c>
      <c r="AA39" s="203">
        <v>1.07</v>
      </c>
      <c r="AB39" s="203">
        <v>0</v>
      </c>
      <c r="AC39" s="203">
        <v>0</v>
      </c>
      <c r="AD39" s="203">
        <v>17.88</v>
      </c>
      <c r="AE39" s="203">
        <v>0</v>
      </c>
      <c r="AF39" s="203">
        <v>0</v>
      </c>
      <c r="AG39" s="203">
        <v>31.81</v>
      </c>
      <c r="AH39" s="203">
        <v>0</v>
      </c>
      <c r="AI39" s="203">
        <v>31.81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150.09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13.5</v>
      </c>
      <c r="E40" s="203">
        <v>0</v>
      </c>
      <c r="F40" s="203">
        <v>0</v>
      </c>
      <c r="G40" s="203">
        <v>21.72</v>
      </c>
      <c r="H40" s="203">
        <v>0</v>
      </c>
      <c r="I40" s="203">
        <v>0</v>
      </c>
      <c r="J40" s="203">
        <v>18.329999999999998</v>
      </c>
      <c r="K40" s="203">
        <v>0.36</v>
      </c>
      <c r="L40" s="203">
        <v>14.9</v>
      </c>
      <c r="M40" s="203">
        <v>1.0900000000000001</v>
      </c>
      <c r="N40" s="203">
        <v>1.41</v>
      </c>
      <c r="O40" s="203">
        <v>0</v>
      </c>
      <c r="P40" s="203">
        <v>1.66</v>
      </c>
      <c r="Q40" s="203">
        <v>0.24</v>
      </c>
      <c r="R40" s="203">
        <v>0.5</v>
      </c>
      <c r="S40" s="203">
        <v>1.02</v>
      </c>
      <c r="T40" s="203">
        <v>0</v>
      </c>
      <c r="U40" s="203">
        <v>0.99</v>
      </c>
      <c r="V40" s="203">
        <v>0.25</v>
      </c>
      <c r="W40" s="203">
        <v>0.54</v>
      </c>
      <c r="X40" s="203">
        <v>1.76</v>
      </c>
      <c r="Y40" s="203">
        <v>0</v>
      </c>
      <c r="Z40" s="203">
        <v>3.01</v>
      </c>
      <c r="AA40" s="203">
        <v>1.07</v>
      </c>
      <c r="AB40" s="203">
        <v>0</v>
      </c>
      <c r="AC40" s="203">
        <v>0</v>
      </c>
      <c r="AD40" s="203">
        <v>17.88</v>
      </c>
      <c r="AE40" s="203">
        <v>0</v>
      </c>
      <c r="AF40" s="203">
        <v>0</v>
      </c>
      <c r="AG40" s="203">
        <v>31.81</v>
      </c>
      <c r="AH40" s="203">
        <v>0</v>
      </c>
      <c r="AI40" s="203">
        <v>31.81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150.09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13.37</v>
      </c>
      <c r="E41" s="203">
        <v>0</v>
      </c>
      <c r="F41" s="203">
        <v>0</v>
      </c>
      <c r="G41" s="203">
        <v>21.72</v>
      </c>
      <c r="H41" s="203">
        <v>0</v>
      </c>
      <c r="I41" s="203">
        <v>0</v>
      </c>
      <c r="J41" s="203">
        <v>18.329999999999998</v>
      </c>
      <c r="K41" s="203">
        <v>0.36</v>
      </c>
      <c r="L41" s="203">
        <v>14.13</v>
      </c>
      <c r="M41" s="203">
        <v>1.0900000000000001</v>
      </c>
      <c r="N41" s="203">
        <v>1.41</v>
      </c>
      <c r="O41" s="203">
        <v>0</v>
      </c>
      <c r="P41" s="203">
        <v>1.66</v>
      </c>
      <c r="Q41" s="203">
        <v>0.24</v>
      </c>
      <c r="R41" s="203">
        <v>0.5</v>
      </c>
      <c r="S41" s="203">
        <v>1.02</v>
      </c>
      <c r="T41" s="203">
        <v>0</v>
      </c>
      <c r="U41" s="203">
        <v>0.99</v>
      </c>
      <c r="V41" s="203">
        <v>0.25</v>
      </c>
      <c r="W41" s="203">
        <v>0.54</v>
      </c>
      <c r="X41" s="203">
        <v>1.76</v>
      </c>
      <c r="Y41" s="203">
        <v>0</v>
      </c>
      <c r="Z41" s="203">
        <v>3.01</v>
      </c>
      <c r="AA41" s="203">
        <v>1.07</v>
      </c>
      <c r="AB41" s="203">
        <v>0</v>
      </c>
      <c r="AC41" s="203">
        <v>0</v>
      </c>
      <c r="AD41" s="203">
        <v>17.88</v>
      </c>
      <c r="AE41" s="203">
        <v>0</v>
      </c>
      <c r="AF41" s="203">
        <v>0</v>
      </c>
      <c r="AG41" s="203">
        <v>31.81</v>
      </c>
      <c r="AH41" s="203">
        <v>0</v>
      </c>
      <c r="AI41" s="203">
        <v>31.81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150.09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13.37</v>
      </c>
      <c r="E42" s="203">
        <v>0</v>
      </c>
      <c r="F42" s="203">
        <v>0</v>
      </c>
      <c r="G42" s="203">
        <v>21.72</v>
      </c>
      <c r="H42" s="203">
        <v>0</v>
      </c>
      <c r="I42" s="203">
        <v>0</v>
      </c>
      <c r="J42" s="203">
        <v>18.329999999999998</v>
      </c>
      <c r="K42" s="203">
        <v>0.36</v>
      </c>
      <c r="L42" s="203">
        <v>14.13</v>
      </c>
      <c r="M42" s="203">
        <v>1.0900000000000001</v>
      </c>
      <c r="N42" s="203">
        <v>1.41</v>
      </c>
      <c r="O42" s="203">
        <v>0</v>
      </c>
      <c r="P42" s="203">
        <v>1.66</v>
      </c>
      <c r="Q42" s="203">
        <v>0.24</v>
      </c>
      <c r="R42" s="203">
        <v>0.5</v>
      </c>
      <c r="S42" s="203">
        <v>1.02</v>
      </c>
      <c r="T42" s="203">
        <v>0</v>
      </c>
      <c r="U42" s="203">
        <v>0.99</v>
      </c>
      <c r="V42" s="203">
        <v>0.25</v>
      </c>
      <c r="W42" s="203">
        <v>0.54</v>
      </c>
      <c r="X42" s="203">
        <v>1.76</v>
      </c>
      <c r="Y42" s="203">
        <v>0</v>
      </c>
      <c r="Z42" s="203">
        <v>3.01</v>
      </c>
      <c r="AA42" s="203">
        <v>1.07</v>
      </c>
      <c r="AB42" s="203">
        <v>0</v>
      </c>
      <c r="AC42" s="203">
        <v>0</v>
      </c>
      <c r="AD42" s="203">
        <v>17.88</v>
      </c>
      <c r="AE42" s="203">
        <v>0</v>
      </c>
      <c r="AF42" s="203">
        <v>0</v>
      </c>
      <c r="AG42" s="203">
        <v>31.81</v>
      </c>
      <c r="AH42" s="203">
        <v>0</v>
      </c>
      <c r="AI42" s="203">
        <v>31.81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150.09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13.34</v>
      </c>
      <c r="E43" s="203">
        <v>0</v>
      </c>
      <c r="F43" s="203">
        <v>0</v>
      </c>
      <c r="G43" s="203">
        <v>21.72</v>
      </c>
      <c r="H43" s="203">
        <v>0</v>
      </c>
      <c r="I43" s="203">
        <v>0</v>
      </c>
      <c r="J43" s="203">
        <v>18.329999999999998</v>
      </c>
      <c r="K43" s="203">
        <v>4.55</v>
      </c>
      <c r="L43" s="203">
        <v>70.83</v>
      </c>
      <c r="M43" s="203">
        <v>1.0900000000000001</v>
      </c>
      <c r="N43" s="203">
        <v>1.41</v>
      </c>
      <c r="O43" s="203">
        <v>0</v>
      </c>
      <c r="P43" s="203">
        <v>1.66</v>
      </c>
      <c r="Q43" s="203">
        <v>0</v>
      </c>
      <c r="R43" s="203">
        <v>0.5</v>
      </c>
      <c r="S43" s="203">
        <v>0.56000000000000005</v>
      </c>
      <c r="T43" s="203">
        <v>0</v>
      </c>
      <c r="U43" s="203">
        <v>0.99</v>
      </c>
      <c r="V43" s="203">
        <v>0.25</v>
      </c>
      <c r="W43" s="203">
        <v>0.54</v>
      </c>
      <c r="X43" s="203">
        <v>1.76</v>
      </c>
      <c r="Y43" s="203">
        <v>0</v>
      </c>
      <c r="Z43" s="203">
        <v>3.01</v>
      </c>
      <c r="AA43" s="203">
        <v>1.07</v>
      </c>
      <c r="AB43" s="203">
        <v>0</v>
      </c>
      <c r="AC43" s="203">
        <v>0</v>
      </c>
      <c r="AD43" s="203">
        <v>17.88</v>
      </c>
      <c r="AE43" s="203">
        <v>0</v>
      </c>
      <c r="AF43" s="203">
        <v>0</v>
      </c>
      <c r="AG43" s="203">
        <v>31.81</v>
      </c>
      <c r="AH43" s="203">
        <v>0</v>
      </c>
      <c r="AI43" s="203">
        <v>31.81</v>
      </c>
      <c r="AJ43" s="203">
        <v>0</v>
      </c>
      <c r="AK43" s="203">
        <v>13.81</v>
      </c>
      <c r="AL43" s="203">
        <v>0</v>
      </c>
      <c r="AM43" s="203">
        <v>0</v>
      </c>
      <c r="AN43" s="203">
        <v>0</v>
      </c>
      <c r="AO43" s="203">
        <v>150.09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13.27</v>
      </c>
      <c r="E44" s="203">
        <v>0</v>
      </c>
      <c r="F44" s="203">
        <v>0</v>
      </c>
      <c r="G44" s="203">
        <v>21.72</v>
      </c>
      <c r="H44" s="203">
        <v>0</v>
      </c>
      <c r="I44" s="203">
        <v>0</v>
      </c>
      <c r="J44" s="203">
        <v>18.329999999999998</v>
      </c>
      <c r="K44" s="203">
        <v>4.55</v>
      </c>
      <c r="L44" s="203">
        <v>130.44999999999999</v>
      </c>
      <c r="M44" s="203">
        <v>1.0900000000000001</v>
      </c>
      <c r="N44" s="203">
        <v>1.41</v>
      </c>
      <c r="O44" s="203">
        <v>0</v>
      </c>
      <c r="P44" s="203">
        <v>1.66</v>
      </c>
      <c r="Q44" s="203">
        <v>0</v>
      </c>
      <c r="R44" s="203">
        <v>0.5</v>
      </c>
      <c r="S44" s="203">
        <v>0.56000000000000005</v>
      </c>
      <c r="T44" s="203">
        <v>0</v>
      </c>
      <c r="U44" s="203">
        <v>0.99</v>
      </c>
      <c r="V44" s="203">
        <v>0.25</v>
      </c>
      <c r="W44" s="203">
        <v>0.54</v>
      </c>
      <c r="X44" s="203">
        <v>1.76</v>
      </c>
      <c r="Y44" s="203">
        <v>0</v>
      </c>
      <c r="Z44" s="203">
        <v>3.01</v>
      </c>
      <c r="AA44" s="203">
        <v>1.07</v>
      </c>
      <c r="AB44" s="203">
        <v>0</v>
      </c>
      <c r="AC44" s="203">
        <v>0</v>
      </c>
      <c r="AD44" s="203">
        <v>17.88</v>
      </c>
      <c r="AE44" s="203">
        <v>0</v>
      </c>
      <c r="AF44" s="203">
        <v>0</v>
      </c>
      <c r="AG44" s="203">
        <v>31.81</v>
      </c>
      <c r="AH44" s="203">
        <v>0</v>
      </c>
      <c r="AI44" s="203">
        <v>31.81</v>
      </c>
      <c r="AJ44" s="203">
        <v>0</v>
      </c>
      <c r="AK44" s="203">
        <v>13.81</v>
      </c>
      <c r="AL44" s="203">
        <v>0</v>
      </c>
      <c r="AM44" s="203">
        <v>0</v>
      </c>
      <c r="AN44" s="203">
        <v>0</v>
      </c>
      <c r="AO44" s="203">
        <v>150.09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13.21</v>
      </c>
      <c r="E45" s="203">
        <v>0</v>
      </c>
      <c r="F45" s="203">
        <v>0</v>
      </c>
      <c r="G45" s="203">
        <v>21.72</v>
      </c>
      <c r="H45" s="203">
        <v>0</v>
      </c>
      <c r="I45" s="203">
        <v>0</v>
      </c>
      <c r="J45" s="203">
        <v>18.329999999999998</v>
      </c>
      <c r="K45" s="203">
        <v>4.55</v>
      </c>
      <c r="L45" s="203">
        <v>180.45</v>
      </c>
      <c r="M45" s="203">
        <v>1.0900000000000001</v>
      </c>
      <c r="N45" s="203">
        <v>1.41</v>
      </c>
      <c r="O45" s="203">
        <v>0</v>
      </c>
      <c r="P45" s="203">
        <v>1.66</v>
      </c>
      <c r="Q45" s="203">
        <v>0.24</v>
      </c>
      <c r="R45" s="203">
        <v>0.5</v>
      </c>
      <c r="S45" s="203">
        <v>0.56000000000000005</v>
      </c>
      <c r="T45" s="203">
        <v>0</v>
      </c>
      <c r="U45" s="203">
        <v>0.99</v>
      </c>
      <c r="V45" s="203">
        <v>0.25</v>
      </c>
      <c r="W45" s="203">
        <v>0.54</v>
      </c>
      <c r="X45" s="203">
        <v>1.76</v>
      </c>
      <c r="Y45" s="203">
        <v>0</v>
      </c>
      <c r="Z45" s="203">
        <v>3.01</v>
      </c>
      <c r="AA45" s="203">
        <v>1.07</v>
      </c>
      <c r="AB45" s="203">
        <v>0</v>
      </c>
      <c r="AC45" s="203">
        <v>0</v>
      </c>
      <c r="AD45" s="203">
        <v>17.88</v>
      </c>
      <c r="AE45" s="203">
        <v>0</v>
      </c>
      <c r="AF45" s="203">
        <v>0</v>
      </c>
      <c r="AG45" s="203">
        <v>31.81</v>
      </c>
      <c r="AH45" s="203">
        <v>0</v>
      </c>
      <c r="AI45" s="203">
        <v>31.81</v>
      </c>
      <c r="AJ45" s="203">
        <v>0</v>
      </c>
      <c r="AK45" s="203">
        <v>11.16</v>
      </c>
      <c r="AL45" s="203">
        <v>0</v>
      </c>
      <c r="AM45" s="203">
        <v>0</v>
      </c>
      <c r="AN45" s="203">
        <v>0</v>
      </c>
      <c r="AO45" s="203">
        <v>150.09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13.14</v>
      </c>
      <c r="E46" s="203">
        <v>0</v>
      </c>
      <c r="F46" s="203">
        <v>0</v>
      </c>
      <c r="G46" s="203">
        <v>21.72</v>
      </c>
      <c r="H46" s="203">
        <v>0</v>
      </c>
      <c r="I46" s="203">
        <v>0</v>
      </c>
      <c r="J46" s="203">
        <v>18.329999999999998</v>
      </c>
      <c r="K46" s="203">
        <v>4.55</v>
      </c>
      <c r="L46" s="203">
        <v>180.45</v>
      </c>
      <c r="M46" s="203">
        <v>1.0900000000000001</v>
      </c>
      <c r="N46" s="203">
        <v>1.41</v>
      </c>
      <c r="O46" s="203">
        <v>0</v>
      </c>
      <c r="P46" s="203">
        <v>1.66</v>
      </c>
      <c r="Q46" s="203">
        <v>0.24</v>
      </c>
      <c r="R46" s="203">
        <v>0.5</v>
      </c>
      <c r="S46" s="203">
        <v>0.56000000000000005</v>
      </c>
      <c r="T46" s="203">
        <v>0</v>
      </c>
      <c r="U46" s="203">
        <v>0.99</v>
      </c>
      <c r="V46" s="203">
        <v>0.25</v>
      </c>
      <c r="W46" s="203">
        <v>0.54</v>
      </c>
      <c r="X46" s="203">
        <v>1.76</v>
      </c>
      <c r="Y46" s="203">
        <v>0</v>
      </c>
      <c r="Z46" s="203">
        <v>3.01</v>
      </c>
      <c r="AA46" s="203">
        <v>1.07</v>
      </c>
      <c r="AB46" s="203">
        <v>0</v>
      </c>
      <c r="AC46" s="203">
        <v>0</v>
      </c>
      <c r="AD46" s="203">
        <v>17.88</v>
      </c>
      <c r="AE46" s="203">
        <v>0</v>
      </c>
      <c r="AF46" s="203">
        <v>0</v>
      </c>
      <c r="AG46" s="203">
        <v>31.81</v>
      </c>
      <c r="AH46" s="203">
        <v>0</v>
      </c>
      <c r="AI46" s="203">
        <v>31.81</v>
      </c>
      <c r="AJ46" s="203">
        <v>0</v>
      </c>
      <c r="AK46" s="203">
        <v>11.16</v>
      </c>
      <c r="AL46" s="203">
        <v>0</v>
      </c>
      <c r="AM46" s="203">
        <v>0</v>
      </c>
      <c r="AN46" s="203">
        <v>0</v>
      </c>
      <c r="AO46" s="203">
        <v>150.09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13.11</v>
      </c>
      <c r="E47" s="203">
        <v>0</v>
      </c>
      <c r="F47" s="203">
        <v>0</v>
      </c>
      <c r="G47" s="203">
        <v>21.72</v>
      </c>
      <c r="H47" s="203">
        <v>0</v>
      </c>
      <c r="I47" s="203">
        <v>0</v>
      </c>
      <c r="J47" s="203">
        <v>18.329999999999998</v>
      </c>
      <c r="K47" s="203">
        <v>4.55</v>
      </c>
      <c r="L47" s="203">
        <v>180.45</v>
      </c>
      <c r="M47" s="203">
        <v>1.0900000000000001</v>
      </c>
      <c r="N47" s="203">
        <v>1.41</v>
      </c>
      <c r="O47" s="203">
        <v>0</v>
      </c>
      <c r="P47" s="203">
        <v>1.66</v>
      </c>
      <c r="Q47" s="203">
        <v>0.41</v>
      </c>
      <c r="R47" s="203">
        <v>0.5</v>
      </c>
      <c r="S47" s="203">
        <v>0.56000000000000005</v>
      </c>
      <c r="T47" s="203">
        <v>0</v>
      </c>
      <c r="U47" s="203">
        <v>0.99</v>
      </c>
      <c r="V47" s="203">
        <v>0.25</v>
      </c>
      <c r="W47" s="203">
        <v>0.54</v>
      </c>
      <c r="X47" s="203">
        <v>1.76</v>
      </c>
      <c r="Y47" s="203">
        <v>0</v>
      </c>
      <c r="Z47" s="203">
        <v>3.01</v>
      </c>
      <c r="AA47" s="203">
        <v>1.07</v>
      </c>
      <c r="AB47" s="203">
        <v>0</v>
      </c>
      <c r="AC47" s="203">
        <v>0</v>
      </c>
      <c r="AD47" s="203">
        <v>17.88</v>
      </c>
      <c r="AE47" s="203">
        <v>0</v>
      </c>
      <c r="AF47" s="203">
        <v>0</v>
      </c>
      <c r="AG47" s="203">
        <v>31.81</v>
      </c>
      <c r="AH47" s="203">
        <v>0</v>
      </c>
      <c r="AI47" s="203">
        <v>31.81</v>
      </c>
      <c r="AJ47" s="203">
        <v>0</v>
      </c>
      <c r="AK47" s="203">
        <v>11.16</v>
      </c>
      <c r="AL47" s="203">
        <v>0</v>
      </c>
      <c r="AM47" s="203">
        <v>0</v>
      </c>
      <c r="AN47" s="203">
        <v>0</v>
      </c>
      <c r="AO47" s="203">
        <v>150.09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13.05</v>
      </c>
      <c r="E48" s="203">
        <v>0</v>
      </c>
      <c r="F48" s="203">
        <v>0</v>
      </c>
      <c r="G48" s="203">
        <v>21.72</v>
      </c>
      <c r="H48" s="203">
        <v>0</v>
      </c>
      <c r="I48" s="203">
        <v>0</v>
      </c>
      <c r="J48" s="203">
        <v>18.329999999999998</v>
      </c>
      <c r="K48" s="203">
        <v>4.55</v>
      </c>
      <c r="L48" s="203">
        <v>180.45</v>
      </c>
      <c r="M48" s="203">
        <v>1.0900000000000001</v>
      </c>
      <c r="N48" s="203">
        <v>1.41</v>
      </c>
      <c r="O48" s="203">
        <v>0</v>
      </c>
      <c r="P48" s="203">
        <v>1.66</v>
      </c>
      <c r="Q48" s="203">
        <v>0.41</v>
      </c>
      <c r="R48" s="203">
        <v>0.5</v>
      </c>
      <c r="S48" s="203">
        <v>0.56000000000000005</v>
      </c>
      <c r="T48" s="203">
        <v>0</v>
      </c>
      <c r="U48" s="203">
        <v>0.99</v>
      </c>
      <c r="V48" s="203">
        <v>0.25</v>
      </c>
      <c r="W48" s="203">
        <v>0.54</v>
      </c>
      <c r="X48" s="203">
        <v>1.76</v>
      </c>
      <c r="Y48" s="203">
        <v>0</v>
      </c>
      <c r="Z48" s="203">
        <v>3.01</v>
      </c>
      <c r="AA48" s="203">
        <v>1.07</v>
      </c>
      <c r="AB48" s="203">
        <v>0</v>
      </c>
      <c r="AC48" s="203">
        <v>0</v>
      </c>
      <c r="AD48" s="203">
        <v>17.88</v>
      </c>
      <c r="AE48" s="203">
        <v>0</v>
      </c>
      <c r="AF48" s="203">
        <v>0</v>
      </c>
      <c r="AG48" s="203">
        <v>31.81</v>
      </c>
      <c r="AH48" s="203">
        <v>0</v>
      </c>
      <c r="AI48" s="203">
        <v>31.81</v>
      </c>
      <c r="AJ48" s="203">
        <v>0</v>
      </c>
      <c r="AK48" s="203">
        <v>11.16</v>
      </c>
      <c r="AL48" s="203">
        <v>0</v>
      </c>
      <c r="AM48" s="203">
        <v>0</v>
      </c>
      <c r="AN48" s="203">
        <v>0</v>
      </c>
      <c r="AO48" s="203">
        <v>150.09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13.05</v>
      </c>
      <c r="E49" s="203">
        <v>0</v>
      </c>
      <c r="F49" s="203">
        <v>0</v>
      </c>
      <c r="G49" s="203">
        <v>21.72</v>
      </c>
      <c r="H49" s="203">
        <v>0</v>
      </c>
      <c r="I49" s="203">
        <v>0</v>
      </c>
      <c r="J49" s="203">
        <v>18.329999999999998</v>
      </c>
      <c r="K49" s="203">
        <v>4.55</v>
      </c>
      <c r="L49" s="203">
        <v>180.45</v>
      </c>
      <c r="M49" s="203">
        <v>1.0900000000000001</v>
      </c>
      <c r="N49" s="203">
        <v>1.41</v>
      </c>
      <c r="O49" s="203">
        <v>0</v>
      </c>
      <c r="P49" s="203">
        <v>1.66</v>
      </c>
      <c r="Q49" s="203">
        <v>0.41</v>
      </c>
      <c r="R49" s="203">
        <v>0.5</v>
      </c>
      <c r="S49" s="203">
        <v>0.56000000000000005</v>
      </c>
      <c r="T49" s="203">
        <v>0</v>
      </c>
      <c r="U49" s="203">
        <v>0.99</v>
      </c>
      <c r="V49" s="203">
        <v>0.25</v>
      </c>
      <c r="W49" s="203">
        <v>0.54</v>
      </c>
      <c r="X49" s="203">
        <v>1.76</v>
      </c>
      <c r="Y49" s="203">
        <v>0</v>
      </c>
      <c r="Z49" s="203">
        <v>3.01</v>
      </c>
      <c r="AA49" s="203">
        <v>1.07</v>
      </c>
      <c r="AB49" s="203">
        <v>0</v>
      </c>
      <c r="AC49" s="203">
        <v>0</v>
      </c>
      <c r="AD49" s="203">
        <v>17.88</v>
      </c>
      <c r="AE49" s="203">
        <v>0</v>
      </c>
      <c r="AF49" s="203">
        <v>0</v>
      </c>
      <c r="AG49" s="203">
        <v>31.81</v>
      </c>
      <c r="AH49" s="203">
        <v>0</v>
      </c>
      <c r="AI49" s="203">
        <v>31.81</v>
      </c>
      <c r="AJ49" s="203">
        <v>0</v>
      </c>
      <c r="AK49" s="203">
        <v>11.16</v>
      </c>
      <c r="AL49" s="203">
        <v>0</v>
      </c>
      <c r="AM49" s="203">
        <v>0</v>
      </c>
      <c r="AN49" s="203">
        <v>0</v>
      </c>
      <c r="AO49" s="203">
        <v>150.09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12.98</v>
      </c>
      <c r="E50" s="203">
        <v>0</v>
      </c>
      <c r="F50" s="203">
        <v>0</v>
      </c>
      <c r="G50" s="203">
        <v>21.72</v>
      </c>
      <c r="H50" s="203">
        <v>0</v>
      </c>
      <c r="I50" s="203">
        <v>0</v>
      </c>
      <c r="J50" s="203">
        <v>18.329999999999998</v>
      </c>
      <c r="K50" s="203">
        <v>4.55</v>
      </c>
      <c r="L50" s="203">
        <v>180.45</v>
      </c>
      <c r="M50" s="203">
        <v>1.0900000000000001</v>
      </c>
      <c r="N50" s="203">
        <v>1.41</v>
      </c>
      <c r="O50" s="203">
        <v>0</v>
      </c>
      <c r="P50" s="203">
        <v>1.66</v>
      </c>
      <c r="Q50" s="203">
        <v>0.41</v>
      </c>
      <c r="R50" s="203">
        <v>0.5</v>
      </c>
      <c r="S50" s="203">
        <v>0.56000000000000005</v>
      </c>
      <c r="T50" s="203">
        <v>0</v>
      </c>
      <c r="U50" s="203">
        <v>0.99</v>
      </c>
      <c r="V50" s="203">
        <v>0.25</v>
      </c>
      <c r="W50" s="203">
        <v>0.54</v>
      </c>
      <c r="X50" s="203">
        <v>1.76</v>
      </c>
      <c r="Y50" s="203">
        <v>0</v>
      </c>
      <c r="Z50" s="203">
        <v>3.01</v>
      </c>
      <c r="AA50" s="203">
        <v>1.07</v>
      </c>
      <c r="AB50" s="203">
        <v>0</v>
      </c>
      <c r="AC50" s="203">
        <v>0</v>
      </c>
      <c r="AD50" s="203">
        <v>17.88</v>
      </c>
      <c r="AE50" s="203">
        <v>0</v>
      </c>
      <c r="AF50" s="203">
        <v>0</v>
      </c>
      <c r="AG50" s="203">
        <v>31.81</v>
      </c>
      <c r="AH50" s="203">
        <v>0</v>
      </c>
      <c r="AI50" s="203">
        <v>31.81</v>
      </c>
      <c r="AJ50" s="203">
        <v>0</v>
      </c>
      <c r="AK50" s="203">
        <v>11.16</v>
      </c>
      <c r="AL50" s="203">
        <v>0</v>
      </c>
      <c r="AM50" s="203">
        <v>0</v>
      </c>
      <c r="AN50" s="203">
        <v>0</v>
      </c>
      <c r="AO50" s="203">
        <v>150.09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12.98</v>
      </c>
      <c r="E51" s="203">
        <v>0</v>
      </c>
      <c r="F51" s="203">
        <v>0</v>
      </c>
      <c r="G51" s="203">
        <v>21.72</v>
      </c>
      <c r="H51" s="203">
        <v>0</v>
      </c>
      <c r="I51" s="203">
        <v>0</v>
      </c>
      <c r="J51" s="203">
        <v>18.329999999999998</v>
      </c>
      <c r="K51" s="203">
        <v>4.55</v>
      </c>
      <c r="L51" s="203">
        <v>180.45</v>
      </c>
      <c r="M51" s="203">
        <v>1.0900000000000001</v>
      </c>
      <c r="N51" s="203">
        <v>1.41</v>
      </c>
      <c r="O51" s="203">
        <v>0</v>
      </c>
      <c r="P51" s="203">
        <v>1.66</v>
      </c>
      <c r="Q51" s="203">
        <v>0.19</v>
      </c>
      <c r="R51" s="203">
        <v>0.5</v>
      </c>
      <c r="S51" s="203">
        <v>0.56000000000000005</v>
      </c>
      <c r="T51" s="203">
        <v>0</v>
      </c>
      <c r="U51" s="203">
        <v>0.99</v>
      </c>
      <c r="V51" s="203">
        <v>0.21</v>
      </c>
      <c r="W51" s="203">
        <v>0.54</v>
      </c>
      <c r="X51" s="203">
        <v>1.76</v>
      </c>
      <c r="Y51" s="203">
        <v>0</v>
      </c>
      <c r="Z51" s="203">
        <v>3.01</v>
      </c>
      <c r="AA51" s="203">
        <v>1.07</v>
      </c>
      <c r="AB51" s="203">
        <v>0</v>
      </c>
      <c r="AC51" s="203">
        <v>0</v>
      </c>
      <c r="AD51" s="203">
        <v>17.95</v>
      </c>
      <c r="AE51" s="203">
        <v>0</v>
      </c>
      <c r="AF51" s="203">
        <v>0</v>
      </c>
      <c r="AG51" s="203">
        <v>31.81</v>
      </c>
      <c r="AH51" s="203">
        <v>0</v>
      </c>
      <c r="AI51" s="203">
        <v>31.81</v>
      </c>
      <c r="AJ51" s="203">
        <v>0</v>
      </c>
      <c r="AK51" s="203">
        <v>11.16</v>
      </c>
      <c r="AL51" s="203">
        <v>0</v>
      </c>
      <c r="AM51" s="203">
        <v>0</v>
      </c>
      <c r="AN51" s="203">
        <v>0</v>
      </c>
      <c r="AO51" s="203">
        <v>145.74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12.89</v>
      </c>
      <c r="E52" s="203">
        <v>0</v>
      </c>
      <c r="F52" s="203">
        <v>0</v>
      </c>
      <c r="G52" s="203">
        <v>21.72</v>
      </c>
      <c r="H52" s="203">
        <v>0</v>
      </c>
      <c r="I52" s="203">
        <v>0</v>
      </c>
      <c r="J52" s="203">
        <v>18.329999999999998</v>
      </c>
      <c r="K52" s="203">
        <v>4.55</v>
      </c>
      <c r="L52" s="203">
        <v>180.44</v>
      </c>
      <c r="M52" s="203">
        <v>1.0900000000000001</v>
      </c>
      <c r="N52" s="203">
        <v>1.41</v>
      </c>
      <c r="O52" s="203">
        <v>0</v>
      </c>
      <c r="P52" s="203">
        <v>1.66</v>
      </c>
      <c r="Q52" s="203">
        <v>2.63</v>
      </c>
      <c r="R52" s="203">
        <v>6.35</v>
      </c>
      <c r="S52" s="203">
        <v>0.31</v>
      </c>
      <c r="T52" s="203">
        <v>0</v>
      </c>
      <c r="U52" s="203">
        <v>0.99</v>
      </c>
      <c r="V52" s="203">
        <v>0.21</v>
      </c>
      <c r="W52" s="203">
        <v>0.54</v>
      </c>
      <c r="X52" s="203">
        <v>1.76</v>
      </c>
      <c r="Y52" s="203">
        <v>0</v>
      </c>
      <c r="Z52" s="203">
        <v>36.35</v>
      </c>
      <c r="AA52" s="203">
        <v>12.29</v>
      </c>
      <c r="AB52" s="203">
        <v>0</v>
      </c>
      <c r="AC52" s="203">
        <v>0</v>
      </c>
      <c r="AD52" s="203">
        <v>17.95</v>
      </c>
      <c r="AE52" s="203">
        <v>0</v>
      </c>
      <c r="AF52" s="203">
        <v>0</v>
      </c>
      <c r="AG52" s="203">
        <v>31.81</v>
      </c>
      <c r="AH52" s="203">
        <v>0</v>
      </c>
      <c r="AI52" s="203">
        <v>31.81</v>
      </c>
      <c r="AJ52" s="203">
        <v>0</v>
      </c>
      <c r="AK52" s="203">
        <v>11.16</v>
      </c>
      <c r="AL52" s="203">
        <v>0</v>
      </c>
      <c r="AM52" s="203">
        <v>0</v>
      </c>
      <c r="AN52" s="203">
        <v>0</v>
      </c>
      <c r="AO52" s="203">
        <v>145.74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12.85</v>
      </c>
      <c r="E53" s="203">
        <v>0</v>
      </c>
      <c r="F53" s="203">
        <v>0</v>
      </c>
      <c r="G53" s="203">
        <v>21.72</v>
      </c>
      <c r="H53" s="203">
        <v>0</v>
      </c>
      <c r="I53" s="203">
        <v>0</v>
      </c>
      <c r="J53" s="203">
        <v>18.329999999999998</v>
      </c>
      <c r="K53" s="203">
        <v>4.55</v>
      </c>
      <c r="L53" s="203">
        <v>180.44</v>
      </c>
      <c r="M53" s="203">
        <v>1.0900000000000001</v>
      </c>
      <c r="N53" s="203">
        <v>1.41</v>
      </c>
      <c r="O53" s="203">
        <v>0</v>
      </c>
      <c r="P53" s="203">
        <v>1.66</v>
      </c>
      <c r="Q53" s="203">
        <v>2.63</v>
      </c>
      <c r="R53" s="203">
        <v>6.35</v>
      </c>
      <c r="S53" s="203">
        <v>0.31</v>
      </c>
      <c r="T53" s="203">
        <v>0</v>
      </c>
      <c r="U53" s="203">
        <v>0.99</v>
      </c>
      <c r="V53" s="203">
        <v>0.21</v>
      </c>
      <c r="W53" s="203">
        <v>0.54</v>
      </c>
      <c r="X53" s="203">
        <v>1.76</v>
      </c>
      <c r="Y53" s="203">
        <v>0</v>
      </c>
      <c r="Z53" s="203">
        <v>36.35</v>
      </c>
      <c r="AA53" s="203">
        <v>12.29</v>
      </c>
      <c r="AB53" s="203">
        <v>0</v>
      </c>
      <c r="AC53" s="203">
        <v>0</v>
      </c>
      <c r="AD53" s="203">
        <v>17.95</v>
      </c>
      <c r="AE53" s="203">
        <v>0</v>
      </c>
      <c r="AF53" s="203">
        <v>0</v>
      </c>
      <c r="AG53" s="203">
        <v>31.81</v>
      </c>
      <c r="AH53" s="203">
        <v>0</v>
      </c>
      <c r="AI53" s="203">
        <v>31.81</v>
      </c>
      <c r="AJ53" s="203">
        <v>0</v>
      </c>
      <c r="AK53" s="203">
        <v>11.16</v>
      </c>
      <c r="AL53" s="203">
        <v>0</v>
      </c>
      <c r="AM53" s="203">
        <v>0</v>
      </c>
      <c r="AN53" s="203">
        <v>0</v>
      </c>
      <c r="AO53" s="203">
        <v>145.74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12.85</v>
      </c>
      <c r="E54" s="203">
        <v>0</v>
      </c>
      <c r="F54" s="203">
        <v>0</v>
      </c>
      <c r="G54" s="203">
        <v>21.72</v>
      </c>
      <c r="H54" s="203">
        <v>0</v>
      </c>
      <c r="I54" s="203">
        <v>0</v>
      </c>
      <c r="J54" s="203">
        <v>18.329999999999998</v>
      </c>
      <c r="K54" s="203">
        <v>4.55</v>
      </c>
      <c r="L54" s="203">
        <v>180.44</v>
      </c>
      <c r="M54" s="203">
        <v>1.0900000000000001</v>
      </c>
      <c r="N54" s="203">
        <v>1.41</v>
      </c>
      <c r="O54" s="203">
        <v>0</v>
      </c>
      <c r="P54" s="203">
        <v>1.66</v>
      </c>
      <c r="Q54" s="203">
        <v>2.63</v>
      </c>
      <c r="R54" s="203">
        <v>6.35</v>
      </c>
      <c r="S54" s="203">
        <v>0.31</v>
      </c>
      <c r="T54" s="203">
        <v>0</v>
      </c>
      <c r="U54" s="203">
        <v>0.99</v>
      </c>
      <c r="V54" s="203">
        <v>0.21</v>
      </c>
      <c r="W54" s="203">
        <v>0.54</v>
      </c>
      <c r="X54" s="203">
        <v>1.76</v>
      </c>
      <c r="Y54" s="203">
        <v>0</v>
      </c>
      <c r="Z54" s="203">
        <v>36.35</v>
      </c>
      <c r="AA54" s="203">
        <v>12.29</v>
      </c>
      <c r="AB54" s="203">
        <v>0</v>
      </c>
      <c r="AC54" s="203">
        <v>0</v>
      </c>
      <c r="AD54" s="203">
        <v>17.95</v>
      </c>
      <c r="AE54" s="203">
        <v>0</v>
      </c>
      <c r="AF54" s="203">
        <v>0</v>
      </c>
      <c r="AG54" s="203">
        <v>31.81</v>
      </c>
      <c r="AH54" s="203">
        <v>0</v>
      </c>
      <c r="AI54" s="203">
        <v>31.81</v>
      </c>
      <c r="AJ54" s="203">
        <v>0</v>
      </c>
      <c r="AK54" s="203">
        <v>11.16</v>
      </c>
      <c r="AL54" s="203">
        <v>0</v>
      </c>
      <c r="AM54" s="203">
        <v>0</v>
      </c>
      <c r="AN54" s="203">
        <v>0</v>
      </c>
      <c r="AO54" s="203">
        <v>145.74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12.85</v>
      </c>
      <c r="E55" s="203">
        <v>0</v>
      </c>
      <c r="F55" s="203">
        <v>0</v>
      </c>
      <c r="G55" s="203">
        <v>21.72</v>
      </c>
      <c r="H55" s="203">
        <v>0</v>
      </c>
      <c r="I55" s="203">
        <v>0</v>
      </c>
      <c r="J55" s="203">
        <v>18.329999999999998</v>
      </c>
      <c r="K55" s="203">
        <v>4.55</v>
      </c>
      <c r="L55" s="203">
        <v>180.44</v>
      </c>
      <c r="M55" s="203">
        <v>1.0900000000000001</v>
      </c>
      <c r="N55" s="203">
        <v>1.41</v>
      </c>
      <c r="O55" s="203">
        <v>0</v>
      </c>
      <c r="P55" s="203">
        <v>1.66</v>
      </c>
      <c r="Q55" s="203">
        <v>2.63</v>
      </c>
      <c r="R55" s="203">
        <v>6.35</v>
      </c>
      <c r="S55" s="203">
        <v>0.31</v>
      </c>
      <c r="T55" s="203">
        <v>0</v>
      </c>
      <c r="U55" s="203">
        <v>0.99</v>
      </c>
      <c r="V55" s="203">
        <v>0.21</v>
      </c>
      <c r="W55" s="203">
        <v>0.54</v>
      </c>
      <c r="X55" s="203">
        <v>1.76</v>
      </c>
      <c r="Y55" s="203">
        <v>0</v>
      </c>
      <c r="Z55" s="203">
        <v>36.35</v>
      </c>
      <c r="AA55" s="203">
        <v>12.29</v>
      </c>
      <c r="AB55" s="203">
        <v>0</v>
      </c>
      <c r="AC55" s="203">
        <v>0</v>
      </c>
      <c r="AD55" s="203">
        <v>17.88</v>
      </c>
      <c r="AE55" s="203">
        <v>0</v>
      </c>
      <c r="AF55" s="203">
        <v>0</v>
      </c>
      <c r="AG55" s="203">
        <v>31.81</v>
      </c>
      <c r="AH55" s="203">
        <v>0</v>
      </c>
      <c r="AI55" s="203">
        <v>31.81</v>
      </c>
      <c r="AJ55" s="203">
        <v>0</v>
      </c>
      <c r="AK55" s="203">
        <v>11.16</v>
      </c>
      <c r="AL55" s="203">
        <v>0</v>
      </c>
      <c r="AM55" s="203">
        <v>0</v>
      </c>
      <c r="AN55" s="203">
        <v>0</v>
      </c>
      <c r="AO55" s="203">
        <v>145.74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12.79</v>
      </c>
      <c r="E56" s="203">
        <v>0</v>
      </c>
      <c r="F56" s="203">
        <v>0</v>
      </c>
      <c r="G56" s="203">
        <v>21.72</v>
      </c>
      <c r="H56" s="203">
        <v>0</v>
      </c>
      <c r="I56" s="203">
        <v>0</v>
      </c>
      <c r="J56" s="203">
        <v>18.329999999999998</v>
      </c>
      <c r="K56" s="203">
        <v>4.55</v>
      </c>
      <c r="L56" s="203">
        <v>180.44</v>
      </c>
      <c r="M56" s="203">
        <v>1.0900000000000001</v>
      </c>
      <c r="N56" s="203">
        <v>1.41</v>
      </c>
      <c r="O56" s="203">
        <v>0</v>
      </c>
      <c r="P56" s="203">
        <v>1.66</v>
      </c>
      <c r="Q56" s="203">
        <v>2.63</v>
      </c>
      <c r="R56" s="203">
        <v>6.35</v>
      </c>
      <c r="S56" s="203">
        <v>0.31</v>
      </c>
      <c r="T56" s="203">
        <v>0</v>
      </c>
      <c r="U56" s="203">
        <v>0.99</v>
      </c>
      <c r="V56" s="203">
        <v>0.21</v>
      </c>
      <c r="W56" s="203">
        <v>0.54</v>
      </c>
      <c r="X56" s="203">
        <v>1.76</v>
      </c>
      <c r="Y56" s="203">
        <v>0</v>
      </c>
      <c r="Z56" s="203">
        <v>36.35</v>
      </c>
      <c r="AA56" s="203">
        <v>12.29</v>
      </c>
      <c r="AB56" s="203">
        <v>0</v>
      </c>
      <c r="AC56" s="203">
        <v>0</v>
      </c>
      <c r="AD56" s="203">
        <v>17.88</v>
      </c>
      <c r="AE56" s="203">
        <v>0</v>
      </c>
      <c r="AF56" s="203">
        <v>0</v>
      </c>
      <c r="AG56" s="203">
        <v>31.81</v>
      </c>
      <c r="AH56" s="203">
        <v>0</v>
      </c>
      <c r="AI56" s="203">
        <v>31.81</v>
      </c>
      <c r="AJ56" s="203">
        <v>0</v>
      </c>
      <c r="AK56" s="203">
        <v>11.16</v>
      </c>
      <c r="AL56" s="203">
        <v>0</v>
      </c>
      <c r="AM56" s="203">
        <v>0</v>
      </c>
      <c r="AN56" s="203">
        <v>0</v>
      </c>
      <c r="AO56" s="203">
        <v>145.74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12.79</v>
      </c>
      <c r="E57" s="203">
        <v>0</v>
      </c>
      <c r="F57" s="203">
        <v>0</v>
      </c>
      <c r="G57" s="203">
        <v>21.72</v>
      </c>
      <c r="H57" s="203">
        <v>0</v>
      </c>
      <c r="I57" s="203">
        <v>0</v>
      </c>
      <c r="J57" s="203">
        <v>18.329999999999998</v>
      </c>
      <c r="K57" s="203">
        <v>4.55</v>
      </c>
      <c r="L57" s="203">
        <v>180.44</v>
      </c>
      <c r="M57" s="203">
        <v>1.0900000000000001</v>
      </c>
      <c r="N57" s="203">
        <v>1.41</v>
      </c>
      <c r="O57" s="203">
        <v>0</v>
      </c>
      <c r="P57" s="203">
        <v>1.66</v>
      </c>
      <c r="Q57" s="203">
        <v>2.63</v>
      </c>
      <c r="R57" s="203">
        <v>6.35</v>
      </c>
      <c r="S57" s="203">
        <v>0.31</v>
      </c>
      <c r="T57" s="203">
        <v>0</v>
      </c>
      <c r="U57" s="203">
        <v>0.99</v>
      </c>
      <c r="V57" s="203">
        <v>0.21</v>
      </c>
      <c r="W57" s="203">
        <v>0.54</v>
      </c>
      <c r="X57" s="203">
        <v>1.76</v>
      </c>
      <c r="Y57" s="203">
        <v>0</v>
      </c>
      <c r="Z57" s="203">
        <v>36.35</v>
      </c>
      <c r="AA57" s="203">
        <v>12.29</v>
      </c>
      <c r="AB57" s="203">
        <v>0</v>
      </c>
      <c r="AC57" s="203">
        <v>0</v>
      </c>
      <c r="AD57" s="203">
        <v>17.88</v>
      </c>
      <c r="AE57" s="203">
        <v>0</v>
      </c>
      <c r="AF57" s="203">
        <v>0</v>
      </c>
      <c r="AG57" s="203">
        <v>31.81</v>
      </c>
      <c r="AH57" s="203">
        <v>0</v>
      </c>
      <c r="AI57" s="203">
        <v>31.81</v>
      </c>
      <c r="AJ57" s="203">
        <v>0</v>
      </c>
      <c r="AK57" s="203">
        <v>11.16</v>
      </c>
      <c r="AL57" s="203">
        <v>0</v>
      </c>
      <c r="AM57" s="203">
        <v>0</v>
      </c>
      <c r="AN57" s="203">
        <v>0</v>
      </c>
      <c r="AO57" s="203">
        <v>145.74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12.73</v>
      </c>
      <c r="E58" s="203">
        <v>0</v>
      </c>
      <c r="F58" s="203">
        <v>0</v>
      </c>
      <c r="G58" s="203">
        <v>21.72</v>
      </c>
      <c r="H58" s="203">
        <v>0</v>
      </c>
      <c r="I58" s="203">
        <v>0</v>
      </c>
      <c r="J58" s="203">
        <v>18.329999999999998</v>
      </c>
      <c r="K58" s="203">
        <v>4.55</v>
      </c>
      <c r="L58" s="203">
        <v>180.44</v>
      </c>
      <c r="M58" s="203">
        <v>1.0900000000000001</v>
      </c>
      <c r="N58" s="203">
        <v>1.41</v>
      </c>
      <c r="O58" s="203">
        <v>0</v>
      </c>
      <c r="P58" s="203">
        <v>1.66</v>
      </c>
      <c r="Q58" s="203">
        <v>2.63</v>
      </c>
      <c r="R58" s="203">
        <v>6.35</v>
      </c>
      <c r="S58" s="203">
        <v>0.31</v>
      </c>
      <c r="T58" s="203">
        <v>0</v>
      </c>
      <c r="U58" s="203">
        <v>0.99</v>
      </c>
      <c r="V58" s="203">
        <v>0.21</v>
      </c>
      <c r="W58" s="203">
        <v>0.54</v>
      </c>
      <c r="X58" s="203">
        <v>1.76</v>
      </c>
      <c r="Y58" s="203">
        <v>0</v>
      </c>
      <c r="Z58" s="203">
        <v>36.35</v>
      </c>
      <c r="AA58" s="203">
        <v>12.29</v>
      </c>
      <c r="AB58" s="203">
        <v>0</v>
      </c>
      <c r="AC58" s="203">
        <v>0</v>
      </c>
      <c r="AD58" s="203">
        <v>17.88</v>
      </c>
      <c r="AE58" s="203">
        <v>0</v>
      </c>
      <c r="AF58" s="203">
        <v>0</v>
      </c>
      <c r="AG58" s="203">
        <v>31.81</v>
      </c>
      <c r="AH58" s="203">
        <v>0</v>
      </c>
      <c r="AI58" s="203">
        <v>31.81</v>
      </c>
      <c r="AJ58" s="203">
        <v>0</v>
      </c>
      <c r="AK58" s="203">
        <v>11.16</v>
      </c>
      <c r="AL58" s="203">
        <v>0</v>
      </c>
      <c r="AM58" s="203">
        <v>0</v>
      </c>
      <c r="AN58" s="203">
        <v>0</v>
      </c>
      <c r="AO58" s="203">
        <v>145.74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12.73</v>
      </c>
      <c r="E59" s="203">
        <v>0</v>
      </c>
      <c r="F59" s="203">
        <v>0</v>
      </c>
      <c r="G59" s="203">
        <v>21.72</v>
      </c>
      <c r="H59" s="203">
        <v>0</v>
      </c>
      <c r="I59" s="203">
        <v>0</v>
      </c>
      <c r="J59" s="203">
        <v>18.329999999999998</v>
      </c>
      <c r="K59" s="203">
        <v>4.55</v>
      </c>
      <c r="L59" s="203">
        <v>180.44</v>
      </c>
      <c r="M59" s="203">
        <v>1.0900000000000001</v>
      </c>
      <c r="N59" s="203">
        <v>1.41</v>
      </c>
      <c r="O59" s="203">
        <v>0</v>
      </c>
      <c r="P59" s="203">
        <v>1.59</v>
      </c>
      <c r="Q59" s="203">
        <v>2.63</v>
      </c>
      <c r="R59" s="203">
        <v>6.35</v>
      </c>
      <c r="S59" s="203">
        <v>0.31</v>
      </c>
      <c r="T59" s="203">
        <v>0</v>
      </c>
      <c r="U59" s="203">
        <v>0.99</v>
      </c>
      <c r="V59" s="203">
        <v>0.21</v>
      </c>
      <c r="W59" s="203">
        <v>0.54</v>
      </c>
      <c r="X59" s="203">
        <v>1.76</v>
      </c>
      <c r="Y59" s="203">
        <v>0</v>
      </c>
      <c r="Z59" s="203">
        <v>36.35</v>
      </c>
      <c r="AA59" s="203">
        <v>12.29</v>
      </c>
      <c r="AB59" s="203">
        <v>0</v>
      </c>
      <c r="AC59" s="203">
        <v>0</v>
      </c>
      <c r="AD59" s="203">
        <v>17.88</v>
      </c>
      <c r="AE59" s="203">
        <v>0</v>
      </c>
      <c r="AF59" s="203">
        <v>0</v>
      </c>
      <c r="AG59" s="203">
        <v>31.81</v>
      </c>
      <c r="AH59" s="203">
        <v>0</v>
      </c>
      <c r="AI59" s="203">
        <v>31.81</v>
      </c>
      <c r="AJ59" s="203">
        <v>0</v>
      </c>
      <c r="AK59" s="203">
        <v>11.16</v>
      </c>
      <c r="AL59" s="203">
        <v>0</v>
      </c>
      <c r="AM59" s="203">
        <v>0</v>
      </c>
      <c r="AN59" s="203">
        <v>0</v>
      </c>
      <c r="AO59" s="203">
        <v>145.74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12.73</v>
      </c>
      <c r="E60" s="203">
        <v>0</v>
      </c>
      <c r="F60" s="203">
        <v>0</v>
      </c>
      <c r="G60" s="203">
        <v>21.72</v>
      </c>
      <c r="H60" s="203">
        <v>0</v>
      </c>
      <c r="I60" s="203">
        <v>0</v>
      </c>
      <c r="J60" s="203">
        <v>18.329999999999998</v>
      </c>
      <c r="K60" s="203">
        <v>4.55</v>
      </c>
      <c r="L60" s="203">
        <v>180.44</v>
      </c>
      <c r="M60" s="203">
        <v>1.0900000000000001</v>
      </c>
      <c r="N60" s="203">
        <v>1.41</v>
      </c>
      <c r="O60" s="203">
        <v>0</v>
      </c>
      <c r="P60" s="203">
        <v>1.59</v>
      </c>
      <c r="Q60" s="203">
        <v>2.63</v>
      </c>
      <c r="R60" s="203">
        <v>6.35</v>
      </c>
      <c r="S60" s="203">
        <v>0.31</v>
      </c>
      <c r="T60" s="203">
        <v>0</v>
      </c>
      <c r="U60" s="203">
        <v>0.99</v>
      </c>
      <c r="V60" s="203">
        <v>0.21</v>
      </c>
      <c r="W60" s="203">
        <v>0.54</v>
      </c>
      <c r="X60" s="203">
        <v>1.76</v>
      </c>
      <c r="Y60" s="203">
        <v>0</v>
      </c>
      <c r="Z60" s="203">
        <v>36.35</v>
      </c>
      <c r="AA60" s="203">
        <v>12.29</v>
      </c>
      <c r="AB60" s="203">
        <v>0</v>
      </c>
      <c r="AC60" s="203">
        <v>0</v>
      </c>
      <c r="AD60" s="203">
        <v>17.88</v>
      </c>
      <c r="AE60" s="203">
        <v>0</v>
      </c>
      <c r="AF60" s="203">
        <v>0</v>
      </c>
      <c r="AG60" s="203">
        <v>31.81</v>
      </c>
      <c r="AH60" s="203">
        <v>0</v>
      </c>
      <c r="AI60" s="203">
        <v>31.81</v>
      </c>
      <c r="AJ60" s="203">
        <v>0</v>
      </c>
      <c r="AK60" s="203">
        <v>11.16</v>
      </c>
      <c r="AL60" s="203">
        <v>0</v>
      </c>
      <c r="AM60" s="203">
        <v>0</v>
      </c>
      <c r="AN60" s="203">
        <v>0</v>
      </c>
      <c r="AO60" s="203">
        <v>145.74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12.73</v>
      </c>
      <c r="E61" s="203">
        <v>0</v>
      </c>
      <c r="F61" s="203">
        <v>0</v>
      </c>
      <c r="G61" s="203">
        <v>21.72</v>
      </c>
      <c r="H61" s="203">
        <v>0</v>
      </c>
      <c r="I61" s="203">
        <v>0</v>
      </c>
      <c r="J61" s="203">
        <v>18.329999999999998</v>
      </c>
      <c r="K61" s="203">
        <v>4.55</v>
      </c>
      <c r="L61" s="203">
        <v>180.44</v>
      </c>
      <c r="M61" s="203">
        <v>1.0900000000000001</v>
      </c>
      <c r="N61" s="203">
        <v>1.41</v>
      </c>
      <c r="O61" s="203">
        <v>0</v>
      </c>
      <c r="P61" s="203">
        <v>1.59</v>
      </c>
      <c r="Q61" s="203">
        <v>2.63</v>
      </c>
      <c r="R61" s="203">
        <v>6.35</v>
      </c>
      <c r="S61" s="203">
        <v>0.31</v>
      </c>
      <c r="T61" s="203">
        <v>0</v>
      </c>
      <c r="U61" s="203">
        <v>0.99</v>
      </c>
      <c r="V61" s="203">
        <v>0.21</v>
      </c>
      <c r="W61" s="203">
        <v>0.54</v>
      </c>
      <c r="X61" s="203">
        <v>1.76</v>
      </c>
      <c r="Y61" s="203">
        <v>0</v>
      </c>
      <c r="Z61" s="203">
        <v>36.35</v>
      </c>
      <c r="AA61" s="203">
        <v>12.29</v>
      </c>
      <c r="AB61" s="203">
        <v>0</v>
      </c>
      <c r="AC61" s="203">
        <v>0</v>
      </c>
      <c r="AD61" s="203">
        <v>17.88</v>
      </c>
      <c r="AE61" s="203">
        <v>0</v>
      </c>
      <c r="AF61" s="203">
        <v>0</v>
      </c>
      <c r="AG61" s="203">
        <v>31.81</v>
      </c>
      <c r="AH61" s="203">
        <v>0</v>
      </c>
      <c r="AI61" s="203">
        <v>31.81</v>
      </c>
      <c r="AJ61" s="203">
        <v>0</v>
      </c>
      <c r="AK61" s="203">
        <v>11.16</v>
      </c>
      <c r="AL61" s="203">
        <v>0</v>
      </c>
      <c r="AM61" s="203">
        <v>0</v>
      </c>
      <c r="AN61" s="203">
        <v>0</v>
      </c>
      <c r="AO61" s="203">
        <v>145.74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12.73</v>
      </c>
      <c r="E62" s="203">
        <v>0</v>
      </c>
      <c r="F62" s="203">
        <v>0</v>
      </c>
      <c r="G62" s="203">
        <v>21.72</v>
      </c>
      <c r="H62" s="203">
        <v>0</v>
      </c>
      <c r="I62" s="203">
        <v>0</v>
      </c>
      <c r="J62" s="203">
        <v>18.329999999999998</v>
      </c>
      <c r="K62" s="203">
        <v>4.55</v>
      </c>
      <c r="L62" s="203">
        <v>180.44</v>
      </c>
      <c r="M62" s="203">
        <v>1.0900000000000001</v>
      </c>
      <c r="N62" s="203">
        <v>1.41</v>
      </c>
      <c r="O62" s="203">
        <v>0</v>
      </c>
      <c r="P62" s="203">
        <v>1.59</v>
      </c>
      <c r="Q62" s="203">
        <v>2.63</v>
      </c>
      <c r="R62" s="203">
        <v>6.35</v>
      </c>
      <c r="S62" s="203">
        <v>0.31</v>
      </c>
      <c r="T62" s="203">
        <v>0</v>
      </c>
      <c r="U62" s="203">
        <v>0.99</v>
      </c>
      <c r="V62" s="203">
        <v>0.21</v>
      </c>
      <c r="W62" s="203">
        <v>0.54</v>
      </c>
      <c r="X62" s="203">
        <v>1.76</v>
      </c>
      <c r="Y62" s="203">
        <v>0</v>
      </c>
      <c r="Z62" s="203">
        <v>36.35</v>
      </c>
      <c r="AA62" s="203">
        <v>12.29</v>
      </c>
      <c r="AB62" s="203">
        <v>0</v>
      </c>
      <c r="AC62" s="203">
        <v>0</v>
      </c>
      <c r="AD62" s="203">
        <v>17.88</v>
      </c>
      <c r="AE62" s="203">
        <v>0</v>
      </c>
      <c r="AF62" s="203">
        <v>0</v>
      </c>
      <c r="AG62" s="203">
        <v>31.81</v>
      </c>
      <c r="AH62" s="203">
        <v>0</v>
      </c>
      <c r="AI62" s="203">
        <v>31.81</v>
      </c>
      <c r="AJ62" s="203">
        <v>0</v>
      </c>
      <c r="AK62" s="203">
        <v>11.16</v>
      </c>
      <c r="AL62" s="203">
        <v>0</v>
      </c>
      <c r="AM62" s="203">
        <v>0</v>
      </c>
      <c r="AN62" s="203">
        <v>0</v>
      </c>
      <c r="AO62" s="203">
        <v>145.74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12.73</v>
      </c>
      <c r="E63" s="203">
        <v>0</v>
      </c>
      <c r="F63" s="203">
        <v>0</v>
      </c>
      <c r="G63" s="203">
        <v>21.72</v>
      </c>
      <c r="H63" s="203">
        <v>0</v>
      </c>
      <c r="I63" s="203">
        <v>0</v>
      </c>
      <c r="J63" s="203">
        <v>18.329999999999998</v>
      </c>
      <c r="K63" s="203">
        <v>4.55</v>
      </c>
      <c r="L63" s="203">
        <v>180.44</v>
      </c>
      <c r="M63" s="203">
        <v>1.0900000000000001</v>
      </c>
      <c r="N63" s="203">
        <v>1.41</v>
      </c>
      <c r="O63" s="203">
        <v>0</v>
      </c>
      <c r="P63" s="203">
        <v>1.59</v>
      </c>
      <c r="Q63" s="203">
        <v>2.63</v>
      </c>
      <c r="R63" s="203">
        <v>6.35</v>
      </c>
      <c r="S63" s="203">
        <v>0.31</v>
      </c>
      <c r="T63" s="203">
        <v>0</v>
      </c>
      <c r="U63" s="203">
        <v>0.99</v>
      </c>
      <c r="V63" s="203">
        <v>0.21</v>
      </c>
      <c r="W63" s="203">
        <v>0.54</v>
      </c>
      <c r="X63" s="203">
        <v>1.76</v>
      </c>
      <c r="Y63" s="203">
        <v>0</v>
      </c>
      <c r="Z63" s="203">
        <v>36.35</v>
      </c>
      <c r="AA63" s="203">
        <v>12.29</v>
      </c>
      <c r="AB63" s="203">
        <v>0</v>
      </c>
      <c r="AC63" s="203">
        <v>0</v>
      </c>
      <c r="AD63" s="203">
        <v>17.88</v>
      </c>
      <c r="AE63" s="203">
        <v>0</v>
      </c>
      <c r="AF63" s="203">
        <v>0</v>
      </c>
      <c r="AG63" s="203">
        <v>31.81</v>
      </c>
      <c r="AH63" s="203">
        <v>0</v>
      </c>
      <c r="AI63" s="203">
        <v>31.81</v>
      </c>
      <c r="AJ63" s="203">
        <v>0</v>
      </c>
      <c r="AK63" s="203">
        <v>11.16</v>
      </c>
      <c r="AL63" s="203">
        <v>0</v>
      </c>
      <c r="AM63" s="203">
        <v>0</v>
      </c>
      <c r="AN63" s="203">
        <v>0</v>
      </c>
      <c r="AO63" s="203">
        <v>145.74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12.73</v>
      </c>
      <c r="E64" s="203">
        <v>0</v>
      </c>
      <c r="F64" s="203">
        <v>0</v>
      </c>
      <c r="G64" s="203">
        <v>21.72</v>
      </c>
      <c r="H64" s="203">
        <v>0</v>
      </c>
      <c r="I64" s="203">
        <v>0</v>
      </c>
      <c r="J64" s="203">
        <v>18.329999999999998</v>
      </c>
      <c r="K64" s="203">
        <v>4.55</v>
      </c>
      <c r="L64" s="203">
        <v>180.44</v>
      </c>
      <c r="M64" s="203">
        <v>1.0900000000000001</v>
      </c>
      <c r="N64" s="203">
        <v>1.41</v>
      </c>
      <c r="O64" s="203">
        <v>0</v>
      </c>
      <c r="P64" s="203">
        <v>1.59</v>
      </c>
      <c r="Q64" s="203">
        <v>2.63</v>
      </c>
      <c r="R64" s="203">
        <v>6.35</v>
      </c>
      <c r="S64" s="203">
        <v>0.31</v>
      </c>
      <c r="T64" s="203">
        <v>0</v>
      </c>
      <c r="U64" s="203">
        <v>0.99</v>
      </c>
      <c r="V64" s="203">
        <v>0.21</v>
      </c>
      <c r="W64" s="203">
        <v>0.54</v>
      </c>
      <c r="X64" s="203">
        <v>1.76</v>
      </c>
      <c r="Y64" s="203">
        <v>0</v>
      </c>
      <c r="Z64" s="203">
        <v>36.35</v>
      </c>
      <c r="AA64" s="203">
        <v>12.29</v>
      </c>
      <c r="AB64" s="203">
        <v>0</v>
      </c>
      <c r="AC64" s="203">
        <v>0</v>
      </c>
      <c r="AD64" s="203">
        <v>17.88</v>
      </c>
      <c r="AE64" s="203">
        <v>0</v>
      </c>
      <c r="AF64" s="203">
        <v>0</v>
      </c>
      <c r="AG64" s="203">
        <v>31.81</v>
      </c>
      <c r="AH64" s="203">
        <v>0</v>
      </c>
      <c r="AI64" s="203">
        <v>31.81</v>
      </c>
      <c r="AJ64" s="203">
        <v>0</v>
      </c>
      <c r="AK64" s="203">
        <v>11.16</v>
      </c>
      <c r="AL64" s="203">
        <v>0</v>
      </c>
      <c r="AM64" s="203">
        <v>0</v>
      </c>
      <c r="AN64" s="203">
        <v>0</v>
      </c>
      <c r="AO64" s="203">
        <v>145.74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12.73</v>
      </c>
      <c r="E65" s="203">
        <v>0</v>
      </c>
      <c r="F65" s="203">
        <v>0</v>
      </c>
      <c r="G65" s="203">
        <v>21.72</v>
      </c>
      <c r="H65" s="203">
        <v>0</v>
      </c>
      <c r="I65" s="203">
        <v>0</v>
      </c>
      <c r="J65" s="203">
        <v>18.329999999999998</v>
      </c>
      <c r="K65" s="203">
        <v>4.55</v>
      </c>
      <c r="L65" s="203">
        <v>180.44</v>
      </c>
      <c r="M65" s="203">
        <v>1.0900000000000001</v>
      </c>
      <c r="N65" s="203">
        <v>1.41</v>
      </c>
      <c r="O65" s="203">
        <v>0</v>
      </c>
      <c r="P65" s="203">
        <v>1.59</v>
      </c>
      <c r="Q65" s="203">
        <v>2.63</v>
      </c>
      <c r="R65" s="203">
        <v>6.35</v>
      </c>
      <c r="S65" s="203">
        <v>0.31</v>
      </c>
      <c r="T65" s="203">
        <v>0</v>
      </c>
      <c r="U65" s="203">
        <v>0.99</v>
      </c>
      <c r="V65" s="203">
        <v>0.35</v>
      </c>
      <c r="W65" s="203">
        <v>0.54</v>
      </c>
      <c r="X65" s="203">
        <v>1.76</v>
      </c>
      <c r="Y65" s="203">
        <v>0</v>
      </c>
      <c r="Z65" s="203">
        <v>36.35</v>
      </c>
      <c r="AA65" s="203">
        <v>12.29</v>
      </c>
      <c r="AB65" s="203">
        <v>0</v>
      </c>
      <c r="AC65" s="203">
        <v>0</v>
      </c>
      <c r="AD65" s="203">
        <v>17.88</v>
      </c>
      <c r="AE65" s="203">
        <v>0</v>
      </c>
      <c r="AF65" s="203">
        <v>0</v>
      </c>
      <c r="AG65" s="203">
        <v>31.81</v>
      </c>
      <c r="AH65" s="203">
        <v>0</v>
      </c>
      <c r="AI65" s="203">
        <v>31.81</v>
      </c>
      <c r="AJ65" s="203">
        <v>0</v>
      </c>
      <c r="AK65" s="203">
        <v>11.16</v>
      </c>
      <c r="AL65" s="203">
        <v>0</v>
      </c>
      <c r="AM65" s="203">
        <v>0</v>
      </c>
      <c r="AN65" s="203">
        <v>0</v>
      </c>
      <c r="AO65" s="203">
        <v>145.74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12.66</v>
      </c>
      <c r="E66" s="203">
        <v>0</v>
      </c>
      <c r="F66" s="203">
        <v>0</v>
      </c>
      <c r="G66" s="203">
        <v>21.72</v>
      </c>
      <c r="H66" s="203">
        <v>0</v>
      </c>
      <c r="I66" s="203">
        <v>0</v>
      </c>
      <c r="J66" s="203">
        <v>18.329999999999998</v>
      </c>
      <c r="K66" s="203">
        <v>4.55</v>
      </c>
      <c r="L66" s="203">
        <v>180.44</v>
      </c>
      <c r="M66" s="203">
        <v>1.0900000000000001</v>
      </c>
      <c r="N66" s="203">
        <v>1.41</v>
      </c>
      <c r="O66" s="203">
        <v>0</v>
      </c>
      <c r="P66" s="203">
        <v>1.59</v>
      </c>
      <c r="Q66" s="203">
        <v>3.42</v>
      </c>
      <c r="R66" s="203">
        <v>7.24</v>
      </c>
      <c r="S66" s="203">
        <v>0.42</v>
      </c>
      <c r="T66" s="203">
        <v>0</v>
      </c>
      <c r="U66" s="203">
        <v>0.99</v>
      </c>
      <c r="V66" s="203">
        <v>0.25</v>
      </c>
      <c r="W66" s="203">
        <v>0.54</v>
      </c>
      <c r="X66" s="203">
        <v>1.76</v>
      </c>
      <c r="Y66" s="203">
        <v>0</v>
      </c>
      <c r="Z66" s="203">
        <v>36.35</v>
      </c>
      <c r="AA66" s="203">
        <v>12.29</v>
      </c>
      <c r="AB66" s="203">
        <v>0</v>
      </c>
      <c r="AC66" s="203">
        <v>0</v>
      </c>
      <c r="AD66" s="203">
        <v>17.88</v>
      </c>
      <c r="AE66" s="203">
        <v>0</v>
      </c>
      <c r="AF66" s="203">
        <v>0</v>
      </c>
      <c r="AG66" s="203">
        <v>31.81</v>
      </c>
      <c r="AH66" s="203">
        <v>0</v>
      </c>
      <c r="AI66" s="203">
        <v>31.81</v>
      </c>
      <c r="AJ66" s="203">
        <v>0</v>
      </c>
      <c r="AK66" s="203">
        <v>11.16</v>
      </c>
      <c r="AL66" s="203">
        <v>0</v>
      </c>
      <c r="AM66" s="203">
        <v>0</v>
      </c>
      <c r="AN66" s="203">
        <v>0</v>
      </c>
      <c r="AO66" s="203">
        <v>145.74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12.66</v>
      </c>
      <c r="E67" s="203">
        <v>0</v>
      </c>
      <c r="F67" s="203">
        <v>0</v>
      </c>
      <c r="G67" s="203">
        <v>21.72</v>
      </c>
      <c r="H67" s="203">
        <v>0</v>
      </c>
      <c r="I67" s="203">
        <v>0</v>
      </c>
      <c r="J67" s="203">
        <v>18.329999999999998</v>
      </c>
      <c r="K67" s="203">
        <v>4.55</v>
      </c>
      <c r="L67" s="203">
        <v>180.44</v>
      </c>
      <c r="M67" s="203">
        <v>1.0900000000000001</v>
      </c>
      <c r="N67" s="203">
        <v>1.41</v>
      </c>
      <c r="O67" s="203">
        <v>0</v>
      </c>
      <c r="P67" s="203">
        <v>1.59</v>
      </c>
      <c r="Q67" s="203">
        <v>3.42</v>
      </c>
      <c r="R67" s="203">
        <v>7.24</v>
      </c>
      <c r="S67" s="203">
        <v>0.42</v>
      </c>
      <c r="T67" s="203">
        <v>0</v>
      </c>
      <c r="U67" s="203">
        <v>0.99</v>
      </c>
      <c r="V67" s="203">
        <v>0.25</v>
      </c>
      <c r="W67" s="203">
        <v>0.54</v>
      </c>
      <c r="X67" s="203">
        <v>1.76</v>
      </c>
      <c r="Y67" s="203">
        <v>0</v>
      </c>
      <c r="Z67" s="203">
        <v>36.35</v>
      </c>
      <c r="AA67" s="203">
        <v>12.29</v>
      </c>
      <c r="AB67" s="203">
        <v>0</v>
      </c>
      <c r="AC67" s="203">
        <v>0</v>
      </c>
      <c r="AD67" s="203">
        <v>17.88</v>
      </c>
      <c r="AE67" s="203">
        <v>0</v>
      </c>
      <c r="AF67" s="203">
        <v>0</v>
      </c>
      <c r="AG67" s="203">
        <v>31.81</v>
      </c>
      <c r="AH67" s="203">
        <v>0</v>
      </c>
      <c r="AI67" s="203">
        <v>31.81</v>
      </c>
      <c r="AJ67" s="203">
        <v>0</v>
      </c>
      <c r="AK67" s="203">
        <v>11.16</v>
      </c>
      <c r="AL67" s="203">
        <v>0</v>
      </c>
      <c r="AM67" s="203">
        <v>0</v>
      </c>
      <c r="AN67" s="203">
        <v>0</v>
      </c>
      <c r="AO67" s="203">
        <v>145.74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12.66</v>
      </c>
      <c r="E68" s="203">
        <v>0</v>
      </c>
      <c r="F68" s="203">
        <v>0</v>
      </c>
      <c r="G68" s="203">
        <v>21.72</v>
      </c>
      <c r="H68" s="203">
        <v>0</v>
      </c>
      <c r="I68" s="203">
        <v>0</v>
      </c>
      <c r="J68" s="203">
        <v>18.329999999999998</v>
      </c>
      <c r="K68" s="203">
        <v>4.55</v>
      </c>
      <c r="L68" s="203">
        <v>124.84</v>
      </c>
      <c r="M68" s="203">
        <v>1.0900000000000001</v>
      </c>
      <c r="N68" s="203">
        <v>1.41</v>
      </c>
      <c r="O68" s="203">
        <v>0</v>
      </c>
      <c r="P68" s="203">
        <v>1.59</v>
      </c>
      <c r="Q68" s="203">
        <v>3.42</v>
      </c>
      <c r="R68" s="203">
        <v>7.24</v>
      </c>
      <c r="S68" s="203">
        <v>0.42</v>
      </c>
      <c r="T68" s="203">
        <v>0</v>
      </c>
      <c r="U68" s="203">
        <v>0.99</v>
      </c>
      <c r="V68" s="203">
        <v>0.25</v>
      </c>
      <c r="W68" s="203">
        <v>0.54</v>
      </c>
      <c r="X68" s="203">
        <v>1.76</v>
      </c>
      <c r="Y68" s="203">
        <v>0</v>
      </c>
      <c r="Z68" s="203">
        <v>36.35</v>
      </c>
      <c r="AA68" s="203">
        <v>12.29</v>
      </c>
      <c r="AB68" s="203">
        <v>0</v>
      </c>
      <c r="AC68" s="203">
        <v>0</v>
      </c>
      <c r="AD68" s="203">
        <v>17.88</v>
      </c>
      <c r="AE68" s="203">
        <v>0</v>
      </c>
      <c r="AF68" s="203">
        <v>0</v>
      </c>
      <c r="AG68" s="203">
        <v>31.81</v>
      </c>
      <c r="AH68" s="203">
        <v>0</v>
      </c>
      <c r="AI68" s="203">
        <v>31.81</v>
      </c>
      <c r="AJ68" s="203">
        <v>0</v>
      </c>
      <c r="AK68" s="203">
        <v>11.16</v>
      </c>
      <c r="AL68" s="203">
        <v>0</v>
      </c>
      <c r="AM68" s="203">
        <v>0</v>
      </c>
      <c r="AN68" s="203">
        <v>0</v>
      </c>
      <c r="AO68" s="203">
        <v>145.74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12.66</v>
      </c>
      <c r="E69" s="203">
        <v>0</v>
      </c>
      <c r="F69" s="203">
        <v>0</v>
      </c>
      <c r="G69" s="203">
        <v>21.72</v>
      </c>
      <c r="H69" s="203">
        <v>0</v>
      </c>
      <c r="I69" s="203">
        <v>0</v>
      </c>
      <c r="J69" s="203">
        <v>18.329999999999998</v>
      </c>
      <c r="K69" s="203">
        <v>4.62</v>
      </c>
      <c r="L69" s="203">
        <v>60.56</v>
      </c>
      <c r="M69" s="203">
        <v>1.0900000000000001</v>
      </c>
      <c r="N69" s="203">
        <v>1.41</v>
      </c>
      <c r="O69" s="203">
        <v>0</v>
      </c>
      <c r="P69" s="203">
        <v>1.59</v>
      </c>
      <c r="Q69" s="203">
        <v>0.41</v>
      </c>
      <c r="R69" s="203">
        <v>0.5</v>
      </c>
      <c r="S69" s="203">
        <v>0.31</v>
      </c>
      <c r="T69" s="203">
        <v>0</v>
      </c>
      <c r="U69" s="203">
        <v>0.99</v>
      </c>
      <c r="V69" s="203">
        <v>0.25</v>
      </c>
      <c r="W69" s="203">
        <v>0.54</v>
      </c>
      <c r="X69" s="203">
        <v>1.76</v>
      </c>
      <c r="Y69" s="203">
        <v>0</v>
      </c>
      <c r="Z69" s="203">
        <v>3.76</v>
      </c>
      <c r="AA69" s="203">
        <v>1.07</v>
      </c>
      <c r="AB69" s="203">
        <v>0</v>
      </c>
      <c r="AC69" s="203">
        <v>0</v>
      </c>
      <c r="AD69" s="203">
        <v>17.88</v>
      </c>
      <c r="AE69" s="203">
        <v>0</v>
      </c>
      <c r="AF69" s="203">
        <v>0</v>
      </c>
      <c r="AG69" s="203">
        <v>31.81</v>
      </c>
      <c r="AH69" s="203">
        <v>0</v>
      </c>
      <c r="AI69" s="203">
        <v>31.81</v>
      </c>
      <c r="AJ69" s="203">
        <v>0</v>
      </c>
      <c r="AK69" s="203">
        <v>11.16</v>
      </c>
      <c r="AL69" s="203">
        <v>0</v>
      </c>
      <c r="AM69" s="203">
        <v>0</v>
      </c>
      <c r="AN69" s="203">
        <v>0</v>
      </c>
      <c r="AO69" s="203">
        <v>145.74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12.73</v>
      </c>
      <c r="E70" s="203">
        <v>0</v>
      </c>
      <c r="F70" s="203">
        <v>0</v>
      </c>
      <c r="G70" s="203">
        <v>21.72</v>
      </c>
      <c r="H70" s="203">
        <v>0</v>
      </c>
      <c r="I70" s="203">
        <v>0</v>
      </c>
      <c r="J70" s="203">
        <v>18.329999999999998</v>
      </c>
      <c r="K70" s="203">
        <v>1.25</v>
      </c>
      <c r="L70" s="203">
        <v>13.46</v>
      </c>
      <c r="M70" s="203">
        <v>0.99</v>
      </c>
      <c r="N70" s="203">
        <v>1.41</v>
      </c>
      <c r="O70" s="203">
        <v>0</v>
      </c>
      <c r="P70" s="203">
        <v>1.59</v>
      </c>
      <c r="Q70" s="203">
        <v>0.41</v>
      </c>
      <c r="R70" s="203">
        <v>0.5</v>
      </c>
      <c r="S70" s="203">
        <v>0.31</v>
      </c>
      <c r="T70" s="203">
        <v>0</v>
      </c>
      <c r="U70" s="203">
        <v>0.99</v>
      </c>
      <c r="V70" s="203">
        <v>0.25</v>
      </c>
      <c r="W70" s="203">
        <v>0.54</v>
      </c>
      <c r="X70" s="203">
        <v>1.76</v>
      </c>
      <c r="Y70" s="203">
        <v>0</v>
      </c>
      <c r="Z70" s="203">
        <v>3.76</v>
      </c>
      <c r="AA70" s="203">
        <v>1.07</v>
      </c>
      <c r="AB70" s="203">
        <v>0</v>
      </c>
      <c r="AC70" s="203">
        <v>0</v>
      </c>
      <c r="AD70" s="203">
        <v>17.88</v>
      </c>
      <c r="AE70" s="203">
        <v>0</v>
      </c>
      <c r="AF70" s="203">
        <v>0</v>
      </c>
      <c r="AG70" s="203">
        <v>31.81</v>
      </c>
      <c r="AH70" s="203">
        <v>0</v>
      </c>
      <c r="AI70" s="203">
        <v>31.81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145.74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12.73</v>
      </c>
      <c r="E71" s="203">
        <v>0</v>
      </c>
      <c r="F71" s="203">
        <v>0</v>
      </c>
      <c r="G71" s="203">
        <v>21.72</v>
      </c>
      <c r="H71" s="203">
        <v>0</v>
      </c>
      <c r="I71" s="203">
        <v>0</v>
      </c>
      <c r="J71" s="203">
        <v>18.329999999999998</v>
      </c>
      <c r="K71" s="203">
        <v>0</v>
      </c>
      <c r="L71" s="203">
        <v>13.46</v>
      </c>
      <c r="M71" s="203">
        <v>1.04</v>
      </c>
      <c r="N71" s="203">
        <v>1.41</v>
      </c>
      <c r="O71" s="203">
        <v>0</v>
      </c>
      <c r="P71" s="203">
        <v>1.59</v>
      </c>
      <c r="Q71" s="203">
        <v>0.41</v>
      </c>
      <c r="R71" s="203">
        <v>0.5</v>
      </c>
      <c r="S71" s="203">
        <v>0.31</v>
      </c>
      <c r="T71" s="203">
        <v>0</v>
      </c>
      <c r="U71" s="203">
        <v>0.99</v>
      </c>
      <c r="V71" s="203">
        <v>0.25</v>
      </c>
      <c r="W71" s="203">
        <v>0.54</v>
      </c>
      <c r="X71" s="203">
        <v>1.76</v>
      </c>
      <c r="Y71" s="203">
        <v>0</v>
      </c>
      <c r="Z71" s="203">
        <v>3.01</v>
      </c>
      <c r="AA71" s="203">
        <v>1.07</v>
      </c>
      <c r="AB71" s="203">
        <v>0</v>
      </c>
      <c r="AC71" s="203">
        <v>0</v>
      </c>
      <c r="AD71" s="203">
        <v>17.8</v>
      </c>
      <c r="AE71" s="203">
        <v>0</v>
      </c>
      <c r="AF71" s="203">
        <v>0</v>
      </c>
      <c r="AG71" s="203">
        <v>31.81</v>
      </c>
      <c r="AH71" s="203">
        <v>0</v>
      </c>
      <c r="AI71" s="203">
        <v>31.81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145.74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12.73</v>
      </c>
      <c r="E72" s="203">
        <v>0</v>
      </c>
      <c r="F72" s="203">
        <v>0</v>
      </c>
      <c r="G72" s="203">
        <v>21.72</v>
      </c>
      <c r="H72" s="203">
        <v>0</v>
      </c>
      <c r="I72" s="203">
        <v>0</v>
      </c>
      <c r="J72" s="203">
        <v>18.329999999999998</v>
      </c>
      <c r="K72" s="203">
        <v>0</v>
      </c>
      <c r="L72" s="203">
        <v>13.46</v>
      </c>
      <c r="M72" s="203">
        <v>1.0900000000000001</v>
      </c>
      <c r="N72" s="203">
        <v>1.41</v>
      </c>
      <c r="O72" s="203">
        <v>0</v>
      </c>
      <c r="P72" s="203">
        <v>1.59</v>
      </c>
      <c r="Q72" s="203">
        <v>0.41</v>
      </c>
      <c r="R72" s="203">
        <v>0.5</v>
      </c>
      <c r="S72" s="203">
        <v>0.31</v>
      </c>
      <c r="T72" s="203">
        <v>0</v>
      </c>
      <c r="U72" s="203">
        <v>0.99</v>
      </c>
      <c r="V72" s="203">
        <v>0.25</v>
      </c>
      <c r="W72" s="203">
        <v>0.54</v>
      </c>
      <c r="X72" s="203">
        <v>1.76</v>
      </c>
      <c r="Y72" s="203">
        <v>0</v>
      </c>
      <c r="Z72" s="203">
        <v>3.01</v>
      </c>
      <c r="AA72" s="203">
        <v>1.07</v>
      </c>
      <c r="AB72" s="203">
        <v>0</v>
      </c>
      <c r="AC72" s="203">
        <v>0</v>
      </c>
      <c r="AD72" s="203">
        <v>17.8</v>
      </c>
      <c r="AE72" s="203">
        <v>0</v>
      </c>
      <c r="AF72" s="203">
        <v>0</v>
      </c>
      <c r="AG72" s="203">
        <v>31.81</v>
      </c>
      <c r="AH72" s="203">
        <v>0</v>
      </c>
      <c r="AI72" s="203">
        <v>31.81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145.74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12.79</v>
      </c>
      <c r="E73" s="203">
        <v>0</v>
      </c>
      <c r="F73" s="203">
        <v>0</v>
      </c>
      <c r="G73" s="203">
        <v>21.72</v>
      </c>
      <c r="H73" s="203">
        <v>0</v>
      </c>
      <c r="I73" s="203">
        <v>0</v>
      </c>
      <c r="J73" s="203">
        <v>18.329999999999998</v>
      </c>
      <c r="K73" s="203">
        <v>0</v>
      </c>
      <c r="L73" s="203">
        <v>13.46</v>
      </c>
      <c r="M73" s="203">
        <v>1.0900000000000001</v>
      </c>
      <c r="N73" s="203">
        <v>1.41</v>
      </c>
      <c r="O73" s="203">
        <v>0</v>
      </c>
      <c r="P73" s="203">
        <v>1.59</v>
      </c>
      <c r="Q73" s="203">
        <v>0.41</v>
      </c>
      <c r="R73" s="203">
        <v>0.5</v>
      </c>
      <c r="S73" s="203">
        <v>0.31</v>
      </c>
      <c r="T73" s="203">
        <v>0</v>
      </c>
      <c r="U73" s="203">
        <v>0.99</v>
      </c>
      <c r="V73" s="203">
        <v>0.25</v>
      </c>
      <c r="W73" s="203">
        <v>0.54</v>
      </c>
      <c r="X73" s="203">
        <v>1.76</v>
      </c>
      <c r="Y73" s="203">
        <v>0</v>
      </c>
      <c r="Z73" s="203">
        <v>3.01</v>
      </c>
      <c r="AA73" s="203">
        <v>1.07</v>
      </c>
      <c r="AB73" s="203">
        <v>0</v>
      </c>
      <c r="AC73" s="203">
        <v>0</v>
      </c>
      <c r="AD73" s="203">
        <v>17.8</v>
      </c>
      <c r="AE73" s="203">
        <v>0</v>
      </c>
      <c r="AF73" s="203">
        <v>0</v>
      </c>
      <c r="AG73" s="203">
        <v>31.81</v>
      </c>
      <c r="AH73" s="203">
        <v>0</v>
      </c>
      <c r="AI73" s="203">
        <v>31.81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145.74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12.85</v>
      </c>
      <c r="E74" s="203">
        <v>0</v>
      </c>
      <c r="F74" s="203">
        <v>0</v>
      </c>
      <c r="G74" s="203">
        <v>21.72</v>
      </c>
      <c r="H74" s="203">
        <v>0</v>
      </c>
      <c r="I74" s="203">
        <v>0</v>
      </c>
      <c r="J74" s="203">
        <v>18.329999999999998</v>
      </c>
      <c r="K74" s="203">
        <v>0</v>
      </c>
      <c r="L74" s="203">
        <v>13.46</v>
      </c>
      <c r="M74" s="203">
        <v>1.0900000000000001</v>
      </c>
      <c r="N74" s="203">
        <v>1.41</v>
      </c>
      <c r="O74" s="203">
        <v>0</v>
      </c>
      <c r="P74" s="203">
        <v>1.59</v>
      </c>
      <c r="Q74" s="203">
        <v>0.41</v>
      </c>
      <c r="R74" s="203">
        <v>0.5</v>
      </c>
      <c r="S74" s="203">
        <v>0.31</v>
      </c>
      <c r="T74" s="203">
        <v>0</v>
      </c>
      <c r="U74" s="203">
        <v>0.99</v>
      </c>
      <c r="V74" s="203">
        <v>0.25</v>
      </c>
      <c r="W74" s="203">
        <v>0.54</v>
      </c>
      <c r="X74" s="203">
        <v>1.76</v>
      </c>
      <c r="Y74" s="203">
        <v>0</v>
      </c>
      <c r="Z74" s="203">
        <v>3.01</v>
      </c>
      <c r="AA74" s="203">
        <v>1.07</v>
      </c>
      <c r="AB74" s="203">
        <v>0</v>
      </c>
      <c r="AC74" s="203">
        <v>0</v>
      </c>
      <c r="AD74" s="203">
        <v>17.8</v>
      </c>
      <c r="AE74" s="203">
        <v>0</v>
      </c>
      <c r="AF74" s="203">
        <v>0</v>
      </c>
      <c r="AG74" s="203">
        <v>31.81</v>
      </c>
      <c r="AH74" s="203">
        <v>0</v>
      </c>
      <c r="AI74" s="203">
        <v>31.81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145.74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12.89</v>
      </c>
      <c r="E75" s="203">
        <v>0</v>
      </c>
      <c r="F75" s="203">
        <v>0</v>
      </c>
      <c r="G75" s="203">
        <v>21.72</v>
      </c>
      <c r="H75" s="203">
        <v>0</v>
      </c>
      <c r="I75" s="203">
        <v>0</v>
      </c>
      <c r="J75" s="203">
        <v>18.329999999999998</v>
      </c>
      <c r="K75" s="203">
        <v>0</v>
      </c>
      <c r="L75" s="203">
        <v>14.9</v>
      </c>
      <c r="M75" s="203">
        <v>1.0900000000000001</v>
      </c>
      <c r="N75" s="203">
        <v>1.41</v>
      </c>
      <c r="O75" s="203">
        <v>0</v>
      </c>
      <c r="P75" s="203">
        <v>0.73</v>
      </c>
      <c r="Q75" s="203">
        <v>0.41</v>
      </c>
      <c r="R75" s="203">
        <v>0.5</v>
      </c>
      <c r="S75" s="203">
        <v>0.31</v>
      </c>
      <c r="T75" s="203">
        <v>0</v>
      </c>
      <c r="U75" s="203">
        <v>0.99</v>
      </c>
      <c r="V75" s="203">
        <v>0.25</v>
      </c>
      <c r="W75" s="203">
        <v>0.54</v>
      </c>
      <c r="X75" s="203">
        <v>1.76</v>
      </c>
      <c r="Y75" s="203">
        <v>0</v>
      </c>
      <c r="Z75" s="203">
        <v>3.01</v>
      </c>
      <c r="AA75" s="203">
        <v>1.07</v>
      </c>
      <c r="AB75" s="203">
        <v>0</v>
      </c>
      <c r="AC75" s="203">
        <v>0</v>
      </c>
      <c r="AD75" s="203">
        <v>17.8</v>
      </c>
      <c r="AE75" s="203">
        <v>0</v>
      </c>
      <c r="AF75" s="203">
        <v>0</v>
      </c>
      <c r="AG75" s="203">
        <v>31.81</v>
      </c>
      <c r="AH75" s="203">
        <v>0</v>
      </c>
      <c r="AI75" s="203">
        <v>31.81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147.91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12.98</v>
      </c>
      <c r="E76" s="203">
        <v>0</v>
      </c>
      <c r="F76" s="203">
        <v>0</v>
      </c>
      <c r="G76" s="203">
        <v>21.72</v>
      </c>
      <c r="H76" s="203">
        <v>0</v>
      </c>
      <c r="I76" s="203">
        <v>0</v>
      </c>
      <c r="J76" s="203">
        <v>18.329999999999998</v>
      </c>
      <c r="K76" s="203">
        <v>0</v>
      </c>
      <c r="L76" s="203">
        <v>14.9</v>
      </c>
      <c r="M76" s="203">
        <v>1.0900000000000001</v>
      </c>
      <c r="N76" s="203">
        <v>1.41</v>
      </c>
      <c r="O76" s="203">
        <v>0</v>
      </c>
      <c r="P76" s="203">
        <v>0.73</v>
      </c>
      <c r="Q76" s="203">
        <v>0.41</v>
      </c>
      <c r="R76" s="203">
        <v>0.5</v>
      </c>
      <c r="S76" s="203">
        <v>0.31</v>
      </c>
      <c r="T76" s="203">
        <v>0</v>
      </c>
      <c r="U76" s="203">
        <v>0.99</v>
      </c>
      <c r="V76" s="203">
        <v>0.25</v>
      </c>
      <c r="W76" s="203">
        <v>0.54</v>
      </c>
      <c r="X76" s="203">
        <v>1.76</v>
      </c>
      <c r="Y76" s="203">
        <v>0</v>
      </c>
      <c r="Z76" s="203">
        <v>3.01</v>
      </c>
      <c r="AA76" s="203">
        <v>1.07</v>
      </c>
      <c r="AB76" s="203">
        <v>0</v>
      </c>
      <c r="AC76" s="203">
        <v>0</v>
      </c>
      <c r="AD76" s="203">
        <v>17.8</v>
      </c>
      <c r="AE76" s="203">
        <v>0</v>
      </c>
      <c r="AF76" s="203">
        <v>0</v>
      </c>
      <c r="AG76" s="203">
        <v>31.81</v>
      </c>
      <c r="AH76" s="203">
        <v>0</v>
      </c>
      <c r="AI76" s="203">
        <v>31.81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147.91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13.05</v>
      </c>
      <c r="E77" s="203">
        <v>0</v>
      </c>
      <c r="F77" s="203">
        <v>0</v>
      </c>
      <c r="G77" s="203">
        <v>21.72</v>
      </c>
      <c r="H77" s="203">
        <v>0</v>
      </c>
      <c r="I77" s="203">
        <v>0</v>
      </c>
      <c r="J77" s="203">
        <v>18.329999999999998</v>
      </c>
      <c r="K77" s="203">
        <v>0</v>
      </c>
      <c r="L77" s="203">
        <v>14.9</v>
      </c>
      <c r="M77" s="203">
        <v>1.0900000000000001</v>
      </c>
      <c r="N77" s="203">
        <v>1.41</v>
      </c>
      <c r="O77" s="203">
        <v>0</v>
      </c>
      <c r="P77" s="203">
        <v>0.73</v>
      </c>
      <c r="Q77" s="203">
        <v>0.41</v>
      </c>
      <c r="R77" s="203">
        <v>0.5</v>
      </c>
      <c r="S77" s="203">
        <v>0.31</v>
      </c>
      <c r="T77" s="203">
        <v>0</v>
      </c>
      <c r="U77" s="203">
        <v>0.99</v>
      </c>
      <c r="V77" s="203">
        <v>0.25</v>
      </c>
      <c r="W77" s="203">
        <v>0.54</v>
      </c>
      <c r="X77" s="203">
        <v>1.76</v>
      </c>
      <c r="Y77" s="203">
        <v>0</v>
      </c>
      <c r="Z77" s="203">
        <v>3.01</v>
      </c>
      <c r="AA77" s="203">
        <v>1.07</v>
      </c>
      <c r="AB77" s="203">
        <v>0</v>
      </c>
      <c r="AC77" s="203">
        <v>0</v>
      </c>
      <c r="AD77" s="203">
        <v>17.8</v>
      </c>
      <c r="AE77" s="203">
        <v>0</v>
      </c>
      <c r="AF77" s="203">
        <v>0</v>
      </c>
      <c r="AG77" s="203">
        <v>31.81</v>
      </c>
      <c r="AH77" s="203">
        <v>0</v>
      </c>
      <c r="AI77" s="203">
        <v>31.81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147.91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13.11</v>
      </c>
      <c r="E78" s="203">
        <v>0</v>
      </c>
      <c r="F78" s="203">
        <v>0</v>
      </c>
      <c r="G78" s="203">
        <v>21.72</v>
      </c>
      <c r="H78" s="203">
        <v>0</v>
      </c>
      <c r="I78" s="203">
        <v>0</v>
      </c>
      <c r="J78" s="203">
        <v>18.329999999999998</v>
      </c>
      <c r="K78" s="203">
        <v>0</v>
      </c>
      <c r="L78" s="203">
        <v>14.9</v>
      </c>
      <c r="M78" s="203">
        <v>1.0900000000000001</v>
      </c>
      <c r="N78" s="203">
        <v>1.41</v>
      </c>
      <c r="O78" s="203">
        <v>0</v>
      </c>
      <c r="P78" s="203">
        <v>0.73</v>
      </c>
      <c r="Q78" s="203">
        <v>0.41</v>
      </c>
      <c r="R78" s="203">
        <v>0.5</v>
      </c>
      <c r="S78" s="203">
        <v>0.31</v>
      </c>
      <c r="T78" s="203">
        <v>0</v>
      </c>
      <c r="U78" s="203">
        <v>0.99</v>
      </c>
      <c r="V78" s="203">
        <v>0.25</v>
      </c>
      <c r="W78" s="203">
        <v>0.54</v>
      </c>
      <c r="X78" s="203">
        <v>1.76</v>
      </c>
      <c r="Y78" s="203">
        <v>0</v>
      </c>
      <c r="Z78" s="203">
        <v>3.01</v>
      </c>
      <c r="AA78" s="203">
        <v>1.07</v>
      </c>
      <c r="AB78" s="203">
        <v>0</v>
      </c>
      <c r="AC78" s="203">
        <v>0</v>
      </c>
      <c r="AD78" s="203">
        <v>17.8</v>
      </c>
      <c r="AE78" s="203">
        <v>0</v>
      </c>
      <c r="AF78" s="203">
        <v>0</v>
      </c>
      <c r="AG78" s="203">
        <v>31.81</v>
      </c>
      <c r="AH78" s="203">
        <v>0</v>
      </c>
      <c r="AI78" s="203">
        <v>31.81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147.91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13.14</v>
      </c>
      <c r="E79" s="203">
        <v>0</v>
      </c>
      <c r="F79" s="203">
        <v>0</v>
      </c>
      <c r="G79" s="203">
        <v>21.72</v>
      </c>
      <c r="H79" s="203">
        <v>0</v>
      </c>
      <c r="I79" s="203">
        <v>0</v>
      </c>
      <c r="J79" s="203">
        <v>18.329999999999998</v>
      </c>
      <c r="K79" s="203">
        <v>0.36</v>
      </c>
      <c r="L79" s="203">
        <v>14.9</v>
      </c>
      <c r="M79" s="203">
        <v>1.0900000000000001</v>
      </c>
      <c r="N79" s="203">
        <v>1.41</v>
      </c>
      <c r="O79" s="203">
        <v>0</v>
      </c>
      <c r="P79" s="203">
        <v>0.73</v>
      </c>
      <c r="Q79" s="203">
        <v>0.41</v>
      </c>
      <c r="R79" s="203">
        <v>0.5</v>
      </c>
      <c r="S79" s="203">
        <v>0.31</v>
      </c>
      <c r="T79" s="203">
        <v>0</v>
      </c>
      <c r="U79" s="203">
        <v>0.99</v>
      </c>
      <c r="V79" s="203">
        <v>0.25</v>
      </c>
      <c r="W79" s="203">
        <v>0.54</v>
      </c>
      <c r="X79" s="203">
        <v>1.76</v>
      </c>
      <c r="Y79" s="203">
        <v>0</v>
      </c>
      <c r="Z79" s="203">
        <v>3.01</v>
      </c>
      <c r="AA79" s="203">
        <v>1.07</v>
      </c>
      <c r="AB79" s="203">
        <v>0</v>
      </c>
      <c r="AC79" s="203">
        <v>0</v>
      </c>
      <c r="AD79" s="203">
        <v>17.8</v>
      </c>
      <c r="AE79" s="203">
        <v>0</v>
      </c>
      <c r="AF79" s="203">
        <v>0</v>
      </c>
      <c r="AG79" s="203">
        <v>31.81</v>
      </c>
      <c r="AH79" s="203">
        <v>0</v>
      </c>
      <c r="AI79" s="203">
        <v>31.81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147.91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13.14</v>
      </c>
      <c r="E80" s="203">
        <v>0</v>
      </c>
      <c r="F80" s="203">
        <v>0</v>
      </c>
      <c r="G80" s="203">
        <v>21.72</v>
      </c>
      <c r="H80" s="203">
        <v>0</v>
      </c>
      <c r="I80" s="203">
        <v>0</v>
      </c>
      <c r="J80" s="203">
        <v>18.329999999999998</v>
      </c>
      <c r="K80" s="203">
        <v>0.36</v>
      </c>
      <c r="L80" s="203">
        <v>14.9</v>
      </c>
      <c r="M80" s="203">
        <v>1.0900000000000001</v>
      </c>
      <c r="N80" s="203">
        <v>1.41</v>
      </c>
      <c r="O80" s="203">
        <v>0</v>
      </c>
      <c r="P80" s="203">
        <v>0.73</v>
      </c>
      <c r="Q80" s="203">
        <v>0.41</v>
      </c>
      <c r="R80" s="203">
        <v>0.5</v>
      </c>
      <c r="S80" s="203">
        <v>0.31</v>
      </c>
      <c r="T80" s="203">
        <v>0</v>
      </c>
      <c r="U80" s="203">
        <v>0.99</v>
      </c>
      <c r="V80" s="203">
        <v>0.25</v>
      </c>
      <c r="W80" s="203">
        <v>0.54</v>
      </c>
      <c r="X80" s="203">
        <v>1.76</v>
      </c>
      <c r="Y80" s="203">
        <v>0</v>
      </c>
      <c r="Z80" s="203">
        <v>3.01</v>
      </c>
      <c r="AA80" s="203">
        <v>1.07</v>
      </c>
      <c r="AB80" s="203">
        <v>0</v>
      </c>
      <c r="AC80" s="203">
        <v>0</v>
      </c>
      <c r="AD80" s="203">
        <v>17.8</v>
      </c>
      <c r="AE80" s="203">
        <v>0</v>
      </c>
      <c r="AF80" s="203">
        <v>0</v>
      </c>
      <c r="AG80" s="203">
        <v>31.81</v>
      </c>
      <c r="AH80" s="203">
        <v>0</v>
      </c>
      <c r="AI80" s="203">
        <v>31.81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147.91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13.14</v>
      </c>
      <c r="E81" s="203">
        <v>0</v>
      </c>
      <c r="F81" s="203">
        <v>0</v>
      </c>
      <c r="G81" s="203">
        <v>21.72</v>
      </c>
      <c r="H81" s="203">
        <v>0</v>
      </c>
      <c r="I81" s="203">
        <v>0</v>
      </c>
      <c r="J81" s="203">
        <v>18.329999999999998</v>
      </c>
      <c r="K81" s="203">
        <v>0.36</v>
      </c>
      <c r="L81" s="203">
        <v>14.9</v>
      </c>
      <c r="M81" s="203">
        <v>1.0900000000000001</v>
      </c>
      <c r="N81" s="203">
        <v>1.41</v>
      </c>
      <c r="O81" s="203">
        <v>0</v>
      </c>
      <c r="P81" s="203">
        <v>1.66</v>
      </c>
      <c r="Q81" s="203">
        <v>0.25</v>
      </c>
      <c r="R81" s="203">
        <v>0.5</v>
      </c>
      <c r="S81" s="203">
        <v>0.31</v>
      </c>
      <c r="T81" s="203">
        <v>0</v>
      </c>
      <c r="U81" s="203">
        <v>0.99</v>
      </c>
      <c r="V81" s="203">
        <v>0.25</v>
      </c>
      <c r="W81" s="203">
        <v>0.54</v>
      </c>
      <c r="X81" s="203">
        <v>1.76</v>
      </c>
      <c r="Y81" s="203">
        <v>0</v>
      </c>
      <c r="Z81" s="203">
        <v>3.01</v>
      </c>
      <c r="AA81" s="203">
        <v>1.07</v>
      </c>
      <c r="AB81" s="203">
        <v>0</v>
      </c>
      <c r="AC81" s="203">
        <v>0</v>
      </c>
      <c r="AD81" s="203">
        <v>17.8</v>
      </c>
      <c r="AE81" s="203">
        <v>0</v>
      </c>
      <c r="AF81" s="203">
        <v>0</v>
      </c>
      <c r="AG81" s="203">
        <v>31.81</v>
      </c>
      <c r="AH81" s="203">
        <v>0</v>
      </c>
      <c r="AI81" s="203">
        <v>31.81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147.91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13.21</v>
      </c>
      <c r="E82" s="203">
        <v>0</v>
      </c>
      <c r="F82" s="203">
        <v>0</v>
      </c>
      <c r="G82" s="203">
        <v>21.72</v>
      </c>
      <c r="H82" s="203">
        <v>0</v>
      </c>
      <c r="I82" s="203">
        <v>0</v>
      </c>
      <c r="J82" s="203">
        <v>18.329999999999998</v>
      </c>
      <c r="K82" s="203">
        <v>0.36</v>
      </c>
      <c r="L82" s="203">
        <v>14.9</v>
      </c>
      <c r="M82" s="203">
        <v>1.0900000000000001</v>
      </c>
      <c r="N82" s="203">
        <v>1.41</v>
      </c>
      <c r="O82" s="203">
        <v>0</v>
      </c>
      <c r="P82" s="203">
        <v>1.66</v>
      </c>
      <c r="Q82" s="203">
        <v>0.25</v>
      </c>
      <c r="R82" s="203">
        <v>0.5</v>
      </c>
      <c r="S82" s="203">
        <v>0.31</v>
      </c>
      <c r="T82" s="203">
        <v>0</v>
      </c>
      <c r="U82" s="203">
        <v>0.99</v>
      </c>
      <c r="V82" s="203">
        <v>0.25</v>
      </c>
      <c r="W82" s="203">
        <v>0.54</v>
      </c>
      <c r="X82" s="203">
        <v>1.76</v>
      </c>
      <c r="Y82" s="203">
        <v>0</v>
      </c>
      <c r="Z82" s="203">
        <v>3.01</v>
      </c>
      <c r="AA82" s="203">
        <v>1.07</v>
      </c>
      <c r="AB82" s="203">
        <v>0</v>
      </c>
      <c r="AC82" s="203">
        <v>0</v>
      </c>
      <c r="AD82" s="203">
        <v>17.8</v>
      </c>
      <c r="AE82" s="203">
        <v>0</v>
      </c>
      <c r="AF82" s="203">
        <v>0</v>
      </c>
      <c r="AG82" s="203">
        <v>31.81</v>
      </c>
      <c r="AH82" s="203">
        <v>0</v>
      </c>
      <c r="AI82" s="203">
        <v>31.81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147.91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13.21</v>
      </c>
      <c r="E83" s="203">
        <v>0</v>
      </c>
      <c r="F83" s="203">
        <v>0</v>
      </c>
      <c r="G83" s="203">
        <v>21.72</v>
      </c>
      <c r="H83" s="203">
        <v>0</v>
      </c>
      <c r="I83" s="203">
        <v>0</v>
      </c>
      <c r="J83" s="203">
        <v>18.329999999999998</v>
      </c>
      <c r="K83" s="203">
        <v>2.2999999999999998</v>
      </c>
      <c r="L83" s="203">
        <v>14.9</v>
      </c>
      <c r="M83" s="203">
        <v>1.0900000000000001</v>
      </c>
      <c r="N83" s="203">
        <v>1.41</v>
      </c>
      <c r="O83" s="203">
        <v>0</v>
      </c>
      <c r="P83" s="203">
        <v>1.66</v>
      </c>
      <c r="Q83" s="203">
        <v>0.25</v>
      </c>
      <c r="R83" s="203">
        <v>0.5</v>
      </c>
      <c r="S83" s="203">
        <v>0.31</v>
      </c>
      <c r="T83" s="203">
        <v>0</v>
      </c>
      <c r="U83" s="203">
        <v>0.99</v>
      </c>
      <c r="V83" s="203">
        <v>0.25</v>
      </c>
      <c r="W83" s="203">
        <v>0.54</v>
      </c>
      <c r="X83" s="203">
        <v>1.76</v>
      </c>
      <c r="Y83" s="203">
        <v>0</v>
      </c>
      <c r="Z83" s="203">
        <v>3.01</v>
      </c>
      <c r="AA83" s="203">
        <v>1.07</v>
      </c>
      <c r="AB83" s="203">
        <v>0</v>
      </c>
      <c r="AC83" s="203">
        <v>0</v>
      </c>
      <c r="AD83" s="203">
        <v>17.8</v>
      </c>
      <c r="AE83" s="203">
        <v>0</v>
      </c>
      <c r="AF83" s="203">
        <v>0</v>
      </c>
      <c r="AG83" s="203">
        <v>31.81</v>
      </c>
      <c r="AH83" s="203">
        <v>0</v>
      </c>
      <c r="AI83" s="203">
        <v>31.81</v>
      </c>
      <c r="AJ83" s="203">
        <v>0</v>
      </c>
      <c r="AK83" s="203">
        <v>13.81</v>
      </c>
      <c r="AL83" s="203">
        <v>0</v>
      </c>
      <c r="AM83" s="203">
        <v>0</v>
      </c>
      <c r="AN83" s="203">
        <v>0</v>
      </c>
      <c r="AO83" s="203">
        <v>147.91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13.27</v>
      </c>
      <c r="E84" s="203">
        <v>0</v>
      </c>
      <c r="F84" s="203">
        <v>0</v>
      </c>
      <c r="G84" s="203">
        <v>21.72</v>
      </c>
      <c r="H84" s="203">
        <v>0</v>
      </c>
      <c r="I84" s="203">
        <v>0</v>
      </c>
      <c r="J84" s="203">
        <v>18.329999999999998</v>
      </c>
      <c r="K84" s="203">
        <v>4.5199999999999996</v>
      </c>
      <c r="L84" s="203">
        <v>16.82</v>
      </c>
      <c r="M84" s="203">
        <v>1.0900000000000001</v>
      </c>
      <c r="N84" s="203">
        <v>1.41</v>
      </c>
      <c r="O84" s="203">
        <v>0</v>
      </c>
      <c r="P84" s="203">
        <v>1.66</v>
      </c>
      <c r="Q84" s="203">
        <v>0.25</v>
      </c>
      <c r="R84" s="203">
        <v>0.5</v>
      </c>
      <c r="S84" s="203">
        <v>0.31</v>
      </c>
      <c r="T84" s="203">
        <v>0</v>
      </c>
      <c r="U84" s="203">
        <v>0.99</v>
      </c>
      <c r="V84" s="203">
        <v>0.25</v>
      </c>
      <c r="W84" s="203">
        <v>0.54</v>
      </c>
      <c r="X84" s="203">
        <v>1.76</v>
      </c>
      <c r="Y84" s="203">
        <v>0</v>
      </c>
      <c r="Z84" s="203">
        <v>3.01</v>
      </c>
      <c r="AA84" s="203">
        <v>1.07</v>
      </c>
      <c r="AB84" s="203">
        <v>0</v>
      </c>
      <c r="AC84" s="203">
        <v>0</v>
      </c>
      <c r="AD84" s="203">
        <v>17.8</v>
      </c>
      <c r="AE84" s="203">
        <v>0</v>
      </c>
      <c r="AF84" s="203">
        <v>0</v>
      </c>
      <c r="AG84" s="203">
        <v>31.81</v>
      </c>
      <c r="AH84" s="203">
        <v>0</v>
      </c>
      <c r="AI84" s="203">
        <v>31.81</v>
      </c>
      <c r="AJ84" s="203">
        <v>0</v>
      </c>
      <c r="AK84" s="203">
        <v>13.81</v>
      </c>
      <c r="AL84" s="203">
        <v>0</v>
      </c>
      <c r="AM84" s="203">
        <v>0</v>
      </c>
      <c r="AN84" s="203">
        <v>0</v>
      </c>
      <c r="AO84" s="203">
        <v>147.91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13.34</v>
      </c>
      <c r="E85" s="203">
        <v>0</v>
      </c>
      <c r="F85" s="203">
        <v>0</v>
      </c>
      <c r="G85" s="203">
        <v>21.72</v>
      </c>
      <c r="H85" s="203">
        <v>0</v>
      </c>
      <c r="I85" s="203">
        <v>0</v>
      </c>
      <c r="J85" s="203">
        <v>18.329999999999998</v>
      </c>
      <c r="K85" s="203">
        <v>4.5199999999999996</v>
      </c>
      <c r="L85" s="203">
        <v>16.82</v>
      </c>
      <c r="M85" s="203">
        <v>1.0900000000000001</v>
      </c>
      <c r="N85" s="203">
        <v>1.41</v>
      </c>
      <c r="O85" s="203">
        <v>0</v>
      </c>
      <c r="P85" s="203">
        <v>1.67</v>
      </c>
      <c r="Q85" s="203">
        <v>0.25</v>
      </c>
      <c r="R85" s="203">
        <v>0.5</v>
      </c>
      <c r="S85" s="203">
        <v>0.31</v>
      </c>
      <c r="T85" s="203">
        <v>0</v>
      </c>
      <c r="U85" s="203">
        <v>0.99</v>
      </c>
      <c r="V85" s="203">
        <v>0.25</v>
      </c>
      <c r="W85" s="203">
        <v>0.54</v>
      </c>
      <c r="X85" s="203">
        <v>1.76</v>
      </c>
      <c r="Y85" s="203">
        <v>0</v>
      </c>
      <c r="Z85" s="203">
        <v>3.01</v>
      </c>
      <c r="AA85" s="203">
        <v>1.07</v>
      </c>
      <c r="AB85" s="203">
        <v>0</v>
      </c>
      <c r="AC85" s="203">
        <v>0</v>
      </c>
      <c r="AD85" s="203">
        <v>17.8</v>
      </c>
      <c r="AE85" s="203">
        <v>0</v>
      </c>
      <c r="AF85" s="203">
        <v>0</v>
      </c>
      <c r="AG85" s="203">
        <v>31.81</v>
      </c>
      <c r="AH85" s="203">
        <v>0</v>
      </c>
      <c r="AI85" s="203">
        <v>31.81</v>
      </c>
      <c r="AJ85" s="203">
        <v>0</v>
      </c>
      <c r="AK85" s="203">
        <v>13.81</v>
      </c>
      <c r="AL85" s="203">
        <v>0</v>
      </c>
      <c r="AM85" s="203">
        <v>0</v>
      </c>
      <c r="AN85" s="203">
        <v>0</v>
      </c>
      <c r="AO85" s="203">
        <v>147.91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13.27</v>
      </c>
      <c r="E86" s="203">
        <v>0</v>
      </c>
      <c r="F86" s="203">
        <v>0</v>
      </c>
      <c r="G86" s="203">
        <v>21.72</v>
      </c>
      <c r="H86" s="203">
        <v>0</v>
      </c>
      <c r="I86" s="203">
        <v>0</v>
      </c>
      <c r="J86" s="203">
        <v>18.329999999999998</v>
      </c>
      <c r="K86" s="203">
        <v>4.55</v>
      </c>
      <c r="L86" s="203">
        <v>73.510000000000005</v>
      </c>
      <c r="M86" s="203">
        <v>1.0900000000000001</v>
      </c>
      <c r="N86" s="203">
        <v>1.41</v>
      </c>
      <c r="O86" s="203">
        <v>0</v>
      </c>
      <c r="P86" s="203">
        <v>1.66</v>
      </c>
      <c r="Q86" s="203">
        <v>0.25</v>
      </c>
      <c r="R86" s="203">
        <v>0.5</v>
      </c>
      <c r="S86" s="203">
        <v>0.31</v>
      </c>
      <c r="T86" s="203">
        <v>0</v>
      </c>
      <c r="U86" s="203">
        <v>0.99</v>
      </c>
      <c r="V86" s="203">
        <v>0.25</v>
      </c>
      <c r="W86" s="203">
        <v>0.54</v>
      </c>
      <c r="X86" s="203">
        <v>1.76</v>
      </c>
      <c r="Y86" s="203">
        <v>0</v>
      </c>
      <c r="Z86" s="203">
        <v>3.01</v>
      </c>
      <c r="AA86" s="203">
        <v>1.07</v>
      </c>
      <c r="AB86" s="203">
        <v>0</v>
      </c>
      <c r="AC86" s="203">
        <v>0</v>
      </c>
      <c r="AD86" s="203">
        <v>17.8</v>
      </c>
      <c r="AE86" s="203">
        <v>0</v>
      </c>
      <c r="AF86" s="203">
        <v>0</v>
      </c>
      <c r="AG86" s="203">
        <v>31.81</v>
      </c>
      <c r="AH86" s="203">
        <v>0</v>
      </c>
      <c r="AI86" s="203">
        <v>31.81</v>
      </c>
      <c r="AJ86" s="203">
        <v>0</v>
      </c>
      <c r="AK86" s="203">
        <v>13.81</v>
      </c>
      <c r="AL86" s="203">
        <v>0</v>
      </c>
      <c r="AM86" s="203">
        <v>0</v>
      </c>
      <c r="AN86" s="203">
        <v>0</v>
      </c>
      <c r="AO86" s="203">
        <v>147.91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13.27</v>
      </c>
      <c r="E87" s="203">
        <v>0</v>
      </c>
      <c r="F87" s="203">
        <v>0</v>
      </c>
      <c r="G87" s="203">
        <v>21.72</v>
      </c>
      <c r="H87" s="203">
        <v>0</v>
      </c>
      <c r="I87" s="203">
        <v>0</v>
      </c>
      <c r="J87" s="203">
        <v>18.329999999999998</v>
      </c>
      <c r="K87" s="203">
        <v>4.55</v>
      </c>
      <c r="L87" s="203">
        <v>130.31</v>
      </c>
      <c r="M87" s="203">
        <v>1.0900000000000001</v>
      </c>
      <c r="N87" s="203">
        <v>1.41</v>
      </c>
      <c r="O87" s="203">
        <v>0</v>
      </c>
      <c r="P87" s="203">
        <v>2.57</v>
      </c>
      <c r="Q87" s="203">
        <v>1.76</v>
      </c>
      <c r="R87" s="203">
        <v>7.24</v>
      </c>
      <c r="S87" s="203">
        <v>0.56000000000000005</v>
      </c>
      <c r="T87" s="203">
        <v>0</v>
      </c>
      <c r="U87" s="203">
        <v>0.99</v>
      </c>
      <c r="V87" s="203">
        <v>0.25</v>
      </c>
      <c r="W87" s="203">
        <v>0.54</v>
      </c>
      <c r="X87" s="203">
        <v>1.76</v>
      </c>
      <c r="Y87" s="203">
        <v>0</v>
      </c>
      <c r="Z87" s="203">
        <v>3.01</v>
      </c>
      <c r="AA87" s="203">
        <v>1.07</v>
      </c>
      <c r="AB87" s="203">
        <v>0</v>
      </c>
      <c r="AC87" s="203">
        <v>0</v>
      </c>
      <c r="AD87" s="203">
        <v>17.88</v>
      </c>
      <c r="AE87" s="203">
        <v>0</v>
      </c>
      <c r="AF87" s="203">
        <v>0</v>
      </c>
      <c r="AG87" s="203">
        <v>31.81</v>
      </c>
      <c r="AH87" s="203">
        <v>0</v>
      </c>
      <c r="AI87" s="203">
        <v>31.81</v>
      </c>
      <c r="AJ87" s="203">
        <v>0</v>
      </c>
      <c r="AK87" s="203">
        <v>13.81</v>
      </c>
      <c r="AL87" s="203">
        <v>0</v>
      </c>
      <c r="AM87" s="203">
        <v>0</v>
      </c>
      <c r="AN87" s="203">
        <v>0</v>
      </c>
      <c r="AO87" s="203">
        <v>147.91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13.34</v>
      </c>
      <c r="E88" s="203">
        <v>0</v>
      </c>
      <c r="F88" s="203">
        <v>0</v>
      </c>
      <c r="G88" s="203">
        <v>21.72</v>
      </c>
      <c r="H88" s="203">
        <v>0</v>
      </c>
      <c r="I88" s="203">
        <v>0</v>
      </c>
      <c r="J88" s="203">
        <v>18.329999999999998</v>
      </c>
      <c r="K88" s="203">
        <v>4.55</v>
      </c>
      <c r="L88" s="203">
        <v>180.32</v>
      </c>
      <c r="M88" s="203">
        <v>1.0900000000000001</v>
      </c>
      <c r="N88" s="203">
        <v>1.41</v>
      </c>
      <c r="O88" s="203">
        <v>0</v>
      </c>
      <c r="P88" s="203">
        <v>2.57</v>
      </c>
      <c r="Q88" s="203">
        <v>3.42</v>
      </c>
      <c r="R88" s="203">
        <v>7.24</v>
      </c>
      <c r="S88" s="203">
        <v>0.56000000000000005</v>
      </c>
      <c r="T88" s="203">
        <v>0</v>
      </c>
      <c r="U88" s="203">
        <v>0.99</v>
      </c>
      <c r="V88" s="203">
        <v>4.46</v>
      </c>
      <c r="W88" s="203">
        <v>9.16</v>
      </c>
      <c r="X88" s="203">
        <v>24.35</v>
      </c>
      <c r="Y88" s="203">
        <v>0</v>
      </c>
      <c r="Z88" s="203">
        <v>36.35</v>
      </c>
      <c r="AA88" s="203">
        <v>12.29</v>
      </c>
      <c r="AB88" s="203">
        <v>0</v>
      </c>
      <c r="AC88" s="203">
        <v>0</v>
      </c>
      <c r="AD88" s="203">
        <v>17.88</v>
      </c>
      <c r="AE88" s="203">
        <v>0</v>
      </c>
      <c r="AF88" s="203">
        <v>0</v>
      </c>
      <c r="AG88" s="203">
        <v>31.81</v>
      </c>
      <c r="AH88" s="203">
        <v>0</v>
      </c>
      <c r="AI88" s="203">
        <v>31.81</v>
      </c>
      <c r="AJ88" s="203">
        <v>0</v>
      </c>
      <c r="AK88" s="203">
        <v>13.81</v>
      </c>
      <c r="AL88" s="203">
        <v>0</v>
      </c>
      <c r="AM88" s="203">
        <v>0</v>
      </c>
      <c r="AN88" s="203">
        <v>0</v>
      </c>
      <c r="AO88" s="203">
        <v>147.91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13.34</v>
      </c>
      <c r="E89" s="203">
        <v>0</v>
      </c>
      <c r="F89" s="203">
        <v>0</v>
      </c>
      <c r="G89" s="203">
        <v>21.72</v>
      </c>
      <c r="H89" s="203">
        <v>0</v>
      </c>
      <c r="I89" s="203">
        <v>0</v>
      </c>
      <c r="J89" s="203">
        <v>18.329999999999998</v>
      </c>
      <c r="K89" s="203">
        <v>4.4000000000000004</v>
      </c>
      <c r="L89" s="203">
        <v>180.32</v>
      </c>
      <c r="M89" s="203">
        <v>1.0900000000000001</v>
      </c>
      <c r="N89" s="203">
        <v>1.41</v>
      </c>
      <c r="O89" s="203">
        <v>0</v>
      </c>
      <c r="P89" s="203">
        <v>2.57</v>
      </c>
      <c r="Q89" s="203">
        <v>3.42</v>
      </c>
      <c r="R89" s="203">
        <v>7.24</v>
      </c>
      <c r="S89" s="203">
        <v>0.56000000000000005</v>
      </c>
      <c r="T89" s="203">
        <v>0</v>
      </c>
      <c r="U89" s="203">
        <v>0.99</v>
      </c>
      <c r="V89" s="203">
        <v>4.46</v>
      </c>
      <c r="W89" s="203">
        <v>9.16</v>
      </c>
      <c r="X89" s="203">
        <v>24.35</v>
      </c>
      <c r="Y89" s="203">
        <v>0</v>
      </c>
      <c r="Z89" s="203">
        <v>36.35</v>
      </c>
      <c r="AA89" s="203">
        <v>12.29</v>
      </c>
      <c r="AB89" s="203">
        <v>0</v>
      </c>
      <c r="AC89" s="203">
        <v>0</v>
      </c>
      <c r="AD89" s="203">
        <v>17.88</v>
      </c>
      <c r="AE89" s="203">
        <v>0</v>
      </c>
      <c r="AF89" s="203">
        <v>0</v>
      </c>
      <c r="AG89" s="203">
        <v>31.81</v>
      </c>
      <c r="AH89" s="203">
        <v>0</v>
      </c>
      <c r="AI89" s="203">
        <v>31.81</v>
      </c>
      <c r="AJ89" s="203">
        <v>0</v>
      </c>
      <c r="AK89" s="203">
        <v>13.81</v>
      </c>
      <c r="AL89" s="203">
        <v>0</v>
      </c>
      <c r="AM89" s="203">
        <v>0</v>
      </c>
      <c r="AN89" s="203">
        <v>0</v>
      </c>
      <c r="AO89" s="203">
        <v>147.91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13.34</v>
      </c>
      <c r="E90" s="203">
        <v>0</v>
      </c>
      <c r="F90" s="203">
        <v>0</v>
      </c>
      <c r="G90" s="203">
        <v>21.72</v>
      </c>
      <c r="H90" s="203">
        <v>0</v>
      </c>
      <c r="I90" s="203">
        <v>0</v>
      </c>
      <c r="J90" s="203">
        <v>18.329999999999998</v>
      </c>
      <c r="K90" s="203">
        <v>4.55</v>
      </c>
      <c r="L90" s="203">
        <v>180.32</v>
      </c>
      <c r="M90" s="203">
        <v>1.0900000000000001</v>
      </c>
      <c r="N90" s="203">
        <v>1.41</v>
      </c>
      <c r="O90" s="203">
        <v>0</v>
      </c>
      <c r="P90" s="203">
        <v>2.57</v>
      </c>
      <c r="Q90" s="203">
        <v>3.42</v>
      </c>
      <c r="R90" s="203">
        <v>7.24</v>
      </c>
      <c r="S90" s="203">
        <v>0.56000000000000005</v>
      </c>
      <c r="T90" s="203">
        <v>0</v>
      </c>
      <c r="U90" s="203">
        <v>0.99</v>
      </c>
      <c r="V90" s="203">
        <v>4.46</v>
      </c>
      <c r="W90" s="203">
        <v>9.16</v>
      </c>
      <c r="X90" s="203">
        <v>24.35</v>
      </c>
      <c r="Y90" s="203">
        <v>0</v>
      </c>
      <c r="Z90" s="203">
        <v>36.35</v>
      </c>
      <c r="AA90" s="203">
        <v>12.29</v>
      </c>
      <c r="AB90" s="203">
        <v>0</v>
      </c>
      <c r="AC90" s="203">
        <v>0</v>
      </c>
      <c r="AD90" s="203">
        <v>17.88</v>
      </c>
      <c r="AE90" s="203">
        <v>0</v>
      </c>
      <c r="AF90" s="203">
        <v>0</v>
      </c>
      <c r="AG90" s="203">
        <v>31.81</v>
      </c>
      <c r="AH90" s="203">
        <v>0</v>
      </c>
      <c r="AI90" s="203">
        <v>31.81</v>
      </c>
      <c r="AJ90" s="203">
        <v>0</v>
      </c>
      <c r="AK90" s="203">
        <v>13.81</v>
      </c>
      <c r="AL90" s="203">
        <v>0</v>
      </c>
      <c r="AM90" s="203">
        <v>0</v>
      </c>
      <c r="AN90" s="203">
        <v>0</v>
      </c>
      <c r="AO90" s="203">
        <v>147.91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13.34</v>
      </c>
      <c r="E91" s="203">
        <v>0</v>
      </c>
      <c r="F91" s="203">
        <v>0</v>
      </c>
      <c r="G91" s="203">
        <v>21.72</v>
      </c>
      <c r="H91" s="203">
        <v>0</v>
      </c>
      <c r="I91" s="203">
        <v>0</v>
      </c>
      <c r="J91" s="203">
        <v>18.329999999999998</v>
      </c>
      <c r="K91" s="203">
        <v>4.55</v>
      </c>
      <c r="L91" s="203">
        <v>180.32</v>
      </c>
      <c r="M91" s="203">
        <v>1.0900000000000001</v>
      </c>
      <c r="N91" s="203">
        <v>1.41</v>
      </c>
      <c r="O91" s="203">
        <v>0</v>
      </c>
      <c r="P91" s="203">
        <v>1.67</v>
      </c>
      <c r="Q91" s="203">
        <v>3.42</v>
      </c>
      <c r="R91" s="203">
        <v>7.24</v>
      </c>
      <c r="S91" s="203">
        <v>0.56000000000000005</v>
      </c>
      <c r="T91" s="203">
        <v>0</v>
      </c>
      <c r="U91" s="203">
        <v>0.99</v>
      </c>
      <c r="V91" s="203">
        <v>4.46</v>
      </c>
      <c r="W91" s="203">
        <v>9.16</v>
      </c>
      <c r="X91" s="203">
        <v>24.35</v>
      </c>
      <c r="Y91" s="203">
        <v>0</v>
      </c>
      <c r="Z91" s="203">
        <v>36.35</v>
      </c>
      <c r="AA91" s="203">
        <v>12.29</v>
      </c>
      <c r="AB91" s="203">
        <v>0</v>
      </c>
      <c r="AC91" s="203">
        <v>0</v>
      </c>
      <c r="AD91" s="203">
        <v>17.88</v>
      </c>
      <c r="AE91" s="203">
        <v>0</v>
      </c>
      <c r="AF91" s="203">
        <v>0</v>
      </c>
      <c r="AG91" s="203">
        <v>31.81</v>
      </c>
      <c r="AH91" s="203">
        <v>0</v>
      </c>
      <c r="AI91" s="203">
        <v>31.81</v>
      </c>
      <c r="AJ91" s="203">
        <v>0</v>
      </c>
      <c r="AK91" s="203">
        <v>11.16</v>
      </c>
      <c r="AL91" s="203">
        <v>0</v>
      </c>
      <c r="AM91" s="203">
        <v>0</v>
      </c>
      <c r="AN91" s="203">
        <v>0</v>
      </c>
      <c r="AO91" s="203">
        <v>147.91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13.37</v>
      </c>
      <c r="E92" s="203">
        <v>0</v>
      </c>
      <c r="F92" s="203">
        <v>0</v>
      </c>
      <c r="G92" s="203">
        <v>21.72</v>
      </c>
      <c r="H92" s="203">
        <v>0</v>
      </c>
      <c r="I92" s="203">
        <v>0</v>
      </c>
      <c r="J92" s="203">
        <v>18.329999999999998</v>
      </c>
      <c r="K92" s="203">
        <v>4.55</v>
      </c>
      <c r="L92" s="203">
        <v>180.32</v>
      </c>
      <c r="M92" s="203">
        <v>1.0900000000000001</v>
      </c>
      <c r="N92" s="203">
        <v>1.41</v>
      </c>
      <c r="O92" s="203">
        <v>0</v>
      </c>
      <c r="P92" s="203">
        <v>1.66</v>
      </c>
      <c r="Q92" s="203">
        <v>3.42</v>
      </c>
      <c r="R92" s="203">
        <v>7.24</v>
      </c>
      <c r="S92" s="203">
        <v>0.56000000000000005</v>
      </c>
      <c r="T92" s="203">
        <v>0</v>
      </c>
      <c r="U92" s="203">
        <v>0.99</v>
      </c>
      <c r="V92" s="203">
        <v>4.46</v>
      </c>
      <c r="W92" s="203">
        <v>9.16</v>
      </c>
      <c r="X92" s="203">
        <v>24.35</v>
      </c>
      <c r="Y92" s="203">
        <v>0</v>
      </c>
      <c r="Z92" s="203">
        <v>36.35</v>
      </c>
      <c r="AA92" s="203">
        <v>12.29</v>
      </c>
      <c r="AB92" s="203">
        <v>0</v>
      </c>
      <c r="AC92" s="203">
        <v>0</v>
      </c>
      <c r="AD92" s="203">
        <v>17.88</v>
      </c>
      <c r="AE92" s="203">
        <v>0</v>
      </c>
      <c r="AF92" s="203">
        <v>0</v>
      </c>
      <c r="AG92" s="203">
        <v>31.81</v>
      </c>
      <c r="AH92" s="203">
        <v>0</v>
      </c>
      <c r="AI92" s="203">
        <v>31.81</v>
      </c>
      <c r="AJ92" s="203">
        <v>0</v>
      </c>
      <c r="AK92" s="203">
        <v>11.16</v>
      </c>
      <c r="AL92" s="203">
        <v>0</v>
      </c>
      <c r="AM92" s="203">
        <v>0</v>
      </c>
      <c r="AN92" s="203">
        <v>0</v>
      </c>
      <c r="AO92" s="203">
        <v>147.91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13.37</v>
      </c>
      <c r="E93" s="203">
        <v>0</v>
      </c>
      <c r="F93" s="203">
        <v>0</v>
      </c>
      <c r="G93" s="203">
        <v>21.72</v>
      </c>
      <c r="H93" s="203">
        <v>0</v>
      </c>
      <c r="I93" s="203">
        <v>0</v>
      </c>
      <c r="J93" s="203">
        <v>18.329999999999998</v>
      </c>
      <c r="K93" s="203">
        <v>4.55</v>
      </c>
      <c r="L93" s="203">
        <v>180.32</v>
      </c>
      <c r="M93" s="203">
        <v>1.0900000000000001</v>
      </c>
      <c r="N93" s="203">
        <v>1.41</v>
      </c>
      <c r="O93" s="203">
        <v>0</v>
      </c>
      <c r="P93" s="203">
        <v>1.66</v>
      </c>
      <c r="Q93" s="203">
        <v>3.42</v>
      </c>
      <c r="R93" s="203">
        <v>7.24</v>
      </c>
      <c r="S93" s="203">
        <v>0.56000000000000005</v>
      </c>
      <c r="T93" s="203">
        <v>0</v>
      </c>
      <c r="U93" s="203">
        <v>0.94</v>
      </c>
      <c r="V93" s="203">
        <v>4.46</v>
      </c>
      <c r="W93" s="203">
        <v>9.16</v>
      </c>
      <c r="X93" s="203">
        <v>24.35</v>
      </c>
      <c r="Y93" s="203">
        <v>0</v>
      </c>
      <c r="Z93" s="203">
        <v>36.35</v>
      </c>
      <c r="AA93" s="203">
        <v>12.29</v>
      </c>
      <c r="AB93" s="203">
        <v>0</v>
      </c>
      <c r="AC93" s="203">
        <v>0</v>
      </c>
      <c r="AD93" s="203">
        <v>17.88</v>
      </c>
      <c r="AE93" s="203">
        <v>0</v>
      </c>
      <c r="AF93" s="203">
        <v>0</v>
      </c>
      <c r="AG93" s="203">
        <v>31.81</v>
      </c>
      <c r="AH93" s="203">
        <v>0</v>
      </c>
      <c r="AI93" s="203">
        <v>31.81</v>
      </c>
      <c r="AJ93" s="203">
        <v>0</v>
      </c>
      <c r="AK93" s="203">
        <v>11.16</v>
      </c>
      <c r="AL93" s="203">
        <v>0</v>
      </c>
      <c r="AM93" s="203">
        <v>0</v>
      </c>
      <c r="AN93" s="203">
        <v>0</v>
      </c>
      <c r="AO93" s="203">
        <v>147.91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13.37</v>
      </c>
      <c r="E94" s="203">
        <v>0</v>
      </c>
      <c r="F94" s="203">
        <v>0</v>
      </c>
      <c r="G94" s="203">
        <v>21.72</v>
      </c>
      <c r="H94" s="203">
        <v>0</v>
      </c>
      <c r="I94" s="203">
        <v>0</v>
      </c>
      <c r="J94" s="203">
        <v>18.329999999999998</v>
      </c>
      <c r="K94" s="203">
        <v>4.55</v>
      </c>
      <c r="L94" s="203">
        <v>180.32</v>
      </c>
      <c r="M94" s="203">
        <v>1.0900000000000001</v>
      </c>
      <c r="N94" s="203">
        <v>1.41</v>
      </c>
      <c r="O94" s="203">
        <v>0</v>
      </c>
      <c r="P94" s="203">
        <v>1.66</v>
      </c>
      <c r="Q94" s="203">
        <v>3.42</v>
      </c>
      <c r="R94" s="203">
        <v>7.24</v>
      </c>
      <c r="S94" s="203">
        <v>0.56000000000000005</v>
      </c>
      <c r="T94" s="203">
        <v>0</v>
      </c>
      <c r="U94" s="203">
        <v>0.87</v>
      </c>
      <c r="V94" s="203">
        <v>4.46</v>
      </c>
      <c r="W94" s="203">
        <v>9.16</v>
      </c>
      <c r="X94" s="203">
        <v>24.35</v>
      </c>
      <c r="Y94" s="203">
        <v>0</v>
      </c>
      <c r="Z94" s="203">
        <v>36.35</v>
      </c>
      <c r="AA94" s="203">
        <v>12.29</v>
      </c>
      <c r="AB94" s="203">
        <v>0</v>
      </c>
      <c r="AC94" s="203">
        <v>0</v>
      </c>
      <c r="AD94" s="203">
        <v>17.88</v>
      </c>
      <c r="AE94" s="203">
        <v>0</v>
      </c>
      <c r="AF94" s="203">
        <v>0</v>
      </c>
      <c r="AG94" s="203">
        <v>31.81</v>
      </c>
      <c r="AH94" s="203">
        <v>0</v>
      </c>
      <c r="AI94" s="203">
        <v>31.81</v>
      </c>
      <c r="AJ94" s="203">
        <v>0</v>
      </c>
      <c r="AK94" s="203">
        <v>11.16</v>
      </c>
      <c r="AL94" s="203">
        <v>0</v>
      </c>
      <c r="AM94" s="203">
        <v>0</v>
      </c>
      <c r="AN94" s="203">
        <v>0</v>
      </c>
      <c r="AO94" s="203">
        <v>147.91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13.37</v>
      </c>
      <c r="E95" s="203">
        <v>0</v>
      </c>
      <c r="F95" s="203">
        <v>0</v>
      </c>
      <c r="G95" s="203">
        <v>21.72</v>
      </c>
      <c r="H95" s="203">
        <v>0</v>
      </c>
      <c r="I95" s="203">
        <v>0</v>
      </c>
      <c r="J95" s="203">
        <v>18.329999999999998</v>
      </c>
      <c r="K95" s="203">
        <v>4.55</v>
      </c>
      <c r="L95" s="203">
        <v>180.32</v>
      </c>
      <c r="M95" s="203">
        <v>1.0900000000000001</v>
      </c>
      <c r="N95" s="203">
        <v>1.41</v>
      </c>
      <c r="O95" s="203">
        <v>0</v>
      </c>
      <c r="P95" s="203">
        <v>1.66</v>
      </c>
      <c r="Q95" s="203">
        <v>3.42</v>
      </c>
      <c r="R95" s="203">
        <v>7.24</v>
      </c>
      <c r="S95" s="203">
        <v>0.56000000000000005</v>
      </c>
      <c r="T95" s="203">
        <v>0</v>
      </c>
      <c r="U95" s="203">
        <v>0.8</v>
      </c>
      <c r="V95" s="203">
        <v>4.46</v>
      </c>
      <c r="W95" s="203">
        <v>9.16</v>
      </c>
      <c r="X95" s="203">
        <v>24.35</v>
      </c>
      <c r="Y95" s="203">
        <v>0</v>
      </c>
      <c r="Z95" s="203">
        <v>36.35</v>
      </c>
      <c r="AA95" s="203">
        <v>12.29</v>
      </c>
      <c r="AB95" s="203">
        <v>0</v>
      </c>
      <c r="AC95" s="203">
        <v>0</v>
      </c>
      <c r="AD95" s="203">
        <v>17.88</v>
      </c>
      <c r="AE95" s="203">
        <v>0</v>
      </c>
      <c r="AF95" s="203">
        <v>0</v>
      </c>
      <c r="AG95" s="203">
        <v>31.81</v>
      </c>
      <c r="AH95" s="203">
        <v>0</v>
      </c>
      <c r="AI95" s="203">
        <v>31.81</v>
      </c>
      <c r="AJ95" s="203">
        <v>0</v>
      </c>
      <c r="AK95" s="203">
        <v>11.16</v>
      </c>
      <c r="AL95" s="203">
        <v>0</v>
      </c>
      <c r="AM95" s="203">
        <v>0</v>
      </c>
      <c r="AN95" s="203">
        <v>0</v>
      </c>
      <c r="AO95" s="203">
        <v>147.91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13.37</v>
      </c>
      <c r="E96" s="203">
        <v>0</v>
      </c>
      <c r="F96" s="203">
        <v>0</v>
      </c>
      <c r="G96" s="203">
        <v>21.72</v>
      </c>
      <c r="H96" s="203">
        <v>0</v>
      </c>
      <c r="I96" s="203">
        <v>0</v>
      </c>
      <c r="J96" s="203">
        <v>18.329999999999998</v>
      </c>
      <c r="K96" s="203">
        <v>4.55</v>
      </c>
      <c r="L96" s="203">
        <v>180.32</v>
      </c>
      <c r="M96" s="203">
        <v>1.0900000000000001</v>
      </c>
      <c r="N96" s="203">
        <v>1.41</v>
      </c>
      <c r="O96" s="203">
        <v>0</v>
      </c>
      <c r="P96" s="203">
        <v>1.66</v>
      </c>
      <c r="Q96" s="203">
        <v>3.42</v>
      </c>
      <c r="R96" s="203">
        <v>7.24</v>
      </c>
      <c r="S96" s="203">
        <v>0.56000000000000005</v>
      </c>
      <c r="T96" s="203">
        <v>0</v>
      </c>
      <c r="U96" s="203">
        <v>0.8</v>
      </c>
      <c r="V96" s="203">
        <v>4.46</v>
      </c>
      <c r="W96" s="203">
        <v>9.16</v>
      </c>
      <c r="X96" s="203">
        <v>24.35</v>
      </c>
      <c r="Y96" s="203">
        <v>0</v>
      </c>
      <c r="Z96" s="203">
        <v>36.35</v>
      </c>
      <c r="AA96" s="203">
        <v>12.29</v>
      </c>
      <c r="AB96" s="203">
        <v>0</v>
      </c>
      <c r="AC96" s="203">
        <v>0</v>
      </c>
      <c r="AD96" s="203">
        <v>17.88</v>
      </c>
      <c r="AE96" s="203">
        <v>0</v>
      </c>
      <c r="AF96" s="203">
        <v>0</v>
      </c>
      <c r="AG96" s="203">
        <v>31.81</v>
      </c>
      <c r="AH96" s="203">
        <v>0</v>
      </c>
      <c r="AI96" s="203">
        <v>31.81</v>
      </c>
      <c r="AJ96" s="203">
        <v>0</v>
      </c>
      <c r="AK96" s="203">
        <v>11.16</v>
      </c>
      <c r="AL96" s="203">
        <v>0</v>
      </c>
      <c r="AM96" s="203">
        <v>0</v>
      </c>
      <c r="AN96" s="203">
        <v>0</v>
      </c>
      <c r="AO96" s="203">
        <v>147.91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13.37</v>
      </c>
      <c r="E97" s="203">
        <v>0</v>
      </c>
      <c r="F97" s="203">
        <v>0</v>
      </c>
      <c r="G97" s="203">
        <v>21.72</v>
      </c>
      <c r="H97" s="203">
        <v>0</v>
      </c>
      <c r="I97" s="203">
        <v>0</v>
      </c>
      <c r="J97" s="203">
        <v>18.329999999999998</v>
      </c>
      <c r="K97" s="203">
        <v>4.55</v>
      </c>
      <c r="L97" s="203">
        <v>180.32</v>
      </c>
      <c r="M97" s="203">
        <v>1.0900000000000001</v>
      </c>
      <c r="N97" s="203">
        <v>1.41</v>
      </c>
      <c r="O97" s="203">
        <v>0</v>
      </c>
      <c r="P97" s="203">
        <v>1.66</v>
      </c>
      <c r="Q97" s="203">
        <v>3.42</v>
      </c>
      <c r="R97" s="203">
        <v>7.24</v>
      </c>
      <c r="S97" s="203">
        <v>0.56000000000000005</v>
      </c>
      <c r="T97" s="203">
        <v>0</v>
      </c>
      <c r="U97" s="203">
        <v>0.8</v>
      </c>
      <c r="V97" s="203">
        <v>4.46</v>
      </c>
      <c r="W97" s="203">
        <v>9.16</v>
      </c>
      <c r="X97" s="203">
        <v>24.35</v>
      </c>
      <c r="Y97" s="203">
        <v>0</v>
      </c>
      <c r="Z97" s="203">
        <v>42.78</v>
      </c>
      <c r="AA97" s="203">
        <v>12.29</v>
      </c>
      <c r="AB97" s="203">
        <v>0</v>
      </c>
      <c r="AC97" s="203">
        <v>0</v>
      </c>
      <c r="AD97" s="203">
        <v>17.88</v>
      </c>
      <c r="AE97" s="203">
        <v>0</v>
      </c>
      <c r="AF97" s="203">
        <v>0</v>
      </c>
      <c r="AG97" s="203">
        <v>31.81</v>
      </c>
      <c r="AH97" s="203">
        <v>0</v>
      </c>
      <c r="AI97" s="203">
        <v>31.81</v>
      </c>
      <c r="AJ97" s="203">
        <v>0</v>
      </c>
      <c r="AK97" s="203">
        <v>11.16</v>
      </c>
      <c r="AL97" s="203">
        <v>0</v>
      </c>
      <c r="AM97" s="203">
        <v>0</v>
      </c>
      <c r="AN97" s="203">
        <v>0</v>
      </c>
      <c r="AO97" s="203">
        <v>147.91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13.37</v>
      </c>
      <c r="E98" s="203">
        <v>0</v>
      </c>
      <c r="F98" s="203">
        <v>0</v>
      </c>
      <c r="G98" s="203">
        <v>21.72</v>
      </c>
      <c r="H98" s="203">
        <v>0</v>
      </c>
      <c r="I98" s="203">
        <v>0</v>
      </c>
      <c r="J98" s="203">
        <v>18.329999999999998</v>
      </c>
      <c r="K98" s="203">
        <v>4.55</v>
      </c>
      <c r="L98" s="203">
        <v>180.32</v>
      </c>
      <c r="M98" s="203">
        <v>1.0900000000000001</v>
      </c>
      <c r="N98" s="203">
        <v>1.41</v>
      </c>
      <c r="O98" s="203">
        <v>0</v>
      </c>
      <c r="P98" s="203">
        <v>1.66</v>
      </c>
      <c r="Q98" s="203">
        <v>3.42</v>
      </c>
      <c r="R98" s="203">
        <v>7.24</v>
      </c>
      <c r="S98" s="203">
        <v>0.56000000000000005</v>
      </c>
      <c r="T98" s="203">
        <v>0</v>
      </c>
      <c r="U98" s="203">
        <v>0.8</v>
      </c>
      <c r="V98" s="203">
        <v>4.46</v>
      </c>
      <c r="W98" s="203">
        <v>9.16</v>
      </c>
      <c r="X98" s="203">
        <v>24.35</v>
      </c>
      <c r="Y98" s="203">
        <v>0</v>
      </c>
      <c r="Z98" s="203">
        <v>42.78</v>
      </c>
      <c r="AA98" s="203">
        <v>12.29</v>
      </c>
      <c r="AB98" s="203">
        <v>0</v>
      </c>
      <c r="AC98" s="203">
        <v>0</v>
      </c>
      <c r="AD98" s="203">
        <v>17.88</v>
      </c>
      <c r="AE98" s="203">
        <v>0</v>
      </c>
      <c r="AF98" s="203">
        <v>0</v>
      </c>
      <c r="AG98" s="203">
        <v>31.81</v>
      </c>
      <c r="AH98" s="203">
        <v>0</v>
      </c>
      <c r="AI98" s="203">
        <v>31.81</v>
      </c>
      <c r="AJ98" s="203">
        <v>0</v>
      </c>
      <c r="AK98" s="203">
        <v>11.16</v>
      </c>
      <c r="AL98" s="203">
        <v>0</v>
      </c>
      <c r="AM98" s="203">
        <v>0</v>
      </c>
      <c r="AN98" s="203">
        <v>0</v>
      </c>
      <c r="AO98" s="203">
        <v>147.91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0.31853999999999982</v>
      </c>
      <c r="E99">
        <f t="shared" si="0"/>
        <v>0</v>
      </c>
      <c r="F99">
        <f t="shared" si="0"/>
        <v>0</v>
      </c>
      <c r="G99">
        <f t="shared" si="0"/>
        <v>0.52128000000000041</v>
      </c>
      <c r="H99">
        <f t="shared" si="0"/>
        <v>0</v>
      </c>
      <c r="I99">
        <f t="shared" si="0"/>
        <v>0</v>
      </c>
      <c r="J99">
        <f t="shared" si="0"/>
        <v>0.49637999999999927</v>
      </c>
      <c r="K99">
        <f t="shared" si="0"/>
        <v>7.6710000000000098E-2</v>
      </c>
      <c r="L99">
        <f t="shared" si="0"/>
        <v>2.7961099999999952</v>
      </c>
      <c r="M99">
        <f t="shared" si="0"/>
        <v>2.6122500000000055E-2</v>
      </c>
      <c r="N99">
        <f t="shared" si="0"/>
        <v>3.383999999999994E-2</v>
      </c>
      <c r="O99">
        <f t="shared" si="0"/>
        <v>0</v>
      </c>
      <c r="P99">
        <f t="shared" si="0"/>
        <v>3.9079999999999969E-2</v>
      </c>
      <c r="Q99">
        <f t="shared" si="0"/>
        <v>3.5199999999999988E-2</v>
      </c>
      <c r="R99">
        <f t="shared" si="0"/>
        <v>8.5150000000000003E-2</v>
      </c>
      <c r="S99">
        <f t="shared" si="0"/>
        <v>1.0700000000000006E-2</v>
      </c>
      <c r="T99">
        <f t="shared" si="0"/>
        <v>0</v>
      </c>
      <c r="U99">
        <f t="shared" si="0"/>
        <v>2.3527499999999976E-2</v>
      </c>
      <c r="V99">
        <f t="shared" si="0"/>
        <v>2.3722499999999997E-2</v>
      </c>
      <c r="W99">
        <f t="shared" si="0"/>
        <v>5.3905000000000092E-2</v>
      </c>
      <c r="X99">
        <f t="shared" si="0"/>
        <v>0.11006500000000001</v>
      </c>
      <c r="Y99">
        <f t="shared" si="0"/>
        <v>0</v>
      </c>
      <c r="Z99">
        <f t="shared" si="0"/>
        <v>0.40089499999999972</v>
      </c>
      <c r="AA99">
        <f t="shared" si="0"/>
        <v>0.13507499999999997</v>
      </c>
      <c r="AB99">
        <f t="shared" si="0"/>
        <v>0</v>
      </c>
      <c r="AC99">
        <f t="shared" si="0"/>
        <v>0</v>
      </c>
      <c r="AD99">
        <f t="shared" si="0"/>
        <v>0.42887000000000047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0.19294499999999989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3.5825099999999992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-33.445999999999998</v>
      </c>
      <c r="D31" s="83">
        <v>0</v>
      </c>
      <c r="E31" s="83">
        <v>0</v>
      </c>
      <c r="F31" s="83">
        <v>-45.554000000000002</v>
      </c>
      <c r="G31" s="83">
        <v>-79</v>
      </c>
      <c r="H31" s="77"/>
      <c r="I31" s="32">
        <v>29</v>
      </c>
      <c r="J31" s="83">
        <v>33.445999999999998</v>
      </c>
      <c r="K31" s="83">
        <v>0</v>
      </c>
      <c r="L31" s="83">
        <v>0</v>
      </c>
      <c r="M31" s="83">
        <v>0</v>
      </c>
      <c r="N31" s="83">
        <v>33.445999999999998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45.554000000000002</v>
      </c>
      <c r="AF31" s="83">
        <v>0</v>
      </c>
      <c r="AG31" s="83">
        <v>0</v>
      </c>
      <c r="AH31" s="83">
        <v>0</v>
      </c>
      <c r="AI31" s="83">
        <v>45.554000000000002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33.445999999999998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-33.445999999999998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45.554000000000002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-45.554000000000002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334.46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334.46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455.54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455.54</v>
      </c>
      <c r="DF31" s="82">
        <f t="shared" si="31"/>
        <v>79</v>
      </c>
      <c r="DG31" s="82">
        <f t="shared" si="32"/>
        <v>-33.445999999999998</v>
      </c>
      <c r="DH31" s="82">
        <f t="shared" si="33"/>
        <v>0</v>
      </c>
      <c r="DI31" s="82">
        <f t="shared" si="34"/>
        <v>0</v>
      </c>
      <c r="DJ31" s="82">
        <f t="shared" si="35"/>
        <v>-45.554000000000002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-67.314999999999998</v>
      </c>
      <c r="D32" s="83">
        <v>0</v>
      </c>
      <c r="E32" s="83">
        <v>0</v>
      </c>
      <c r="F32" s="83">
        <v>-91.685000000000002</v>
      </c>
      <c r="G32" s="83">
        <v>-159</v>
      </c>
      <c r="H32" s="77"/>
      <c r="I32" s="32">
        <v>30</v>
      </c>
      <c r="J32" s="83">
        <v>67.314999999999998</v>
      </c>
      <c r="K32" s="83">
        <v>0</v>
      </c>
      <c r="L32" s="83">
        <v>0</v>
      </c>
      <c r="M32" s="83">
        <v>0</v>
      </c>
      <c r="N32" s="83">
        <v>67.314999999999998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91.685000000000002</v>
      </c>
      <c r="AF32" s="83">
        <v>0</v>
      </c>
      <c r="AG32" s="83">
        <v>0</v>
      </c>
      <c r="AH32" s="83">
        <v>0</v>
      </c>
      <c r="AI32" s="83">
        <v>91.685000000000002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67.314999999999998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-67.314999999999998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91.685000000000002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-91.685000000000002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673.15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673.15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916.85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916.85</v>
      </c>
      <c r="DF32" s="82">
        <f t="shared" si="31"/>
        <v>159</v>
      </c>
      <c r="DG32" s="82">
        <f t="shared" si="32"/>
        <v>-67.314999999999998</v>
      </c>
      <c r="DH32" s="82">
        <f t="shared" si="33"/>
        <v>0</v>
      </c>
      <c r="DI32" s="82">
        <f t="shared" si="34"/>
        <v>0</v>
      </c>
      <c r="DJ32" s="82">
        <f t="shared" si="35"/>
        <v>-91.685000000000002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-110</v>
      </c>
      <c r="D33" s="83">
        <v>0</v>
      </c>
      <c r="E33" s="83">
        <v>0</v>
      </c>
      <c r="F33" s="83">
        <v>-73.393000000000001</v>
      </c>
      <c r="G33" s="83">
        <v>-183.393</v>
      </c>
      <c r="H33" s="77"/>
      <c r="I33" s="32">
        <v>31</v>
      </c>
      <c r="J33" s="83">
        <v>110</v>
      </c>
      <c r="K33" s="83">
        <v>0</v>
      </c>
      <c r="L33" s="83">
        <v>0</v>
      </c>
      <c r="M33" s="83">
        <v>0</v>
      </c>
      <c r="N33" s="83">
        <v>110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73.393000000000001</v>
      </c>
      <c r="AF33" s="83">
        <v>0</v>
      </c>
      <c r="AG33" s="83">
        <v>0</v>
      </c>
      <c r="AH33" s="83">
        <v>0</v>
      </c>
      <c r="AI33" s="83">
        <v>73.393000000000001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110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-110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73.393000000000001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-73.393000000000001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1100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1100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733.93000000000006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733.93000000000006</v>
      </c>
      <c r="DF33" s="82">
        <f t="shared" si="31"/>
        <v>183.393</v>
      </c>
      <c r="DG33" s="82">
        <f t="shared" si="32"/>
        <v>-110</v>
      </c>
      <c r="DH33" s="82">
        <f t="shared" si="33"/>
        <v>0</v>
      </c>
      <c r="DI33" s="82">
        <f t="shared" si="34"/>
        <v>0</v>
      </c>
      <c r="DJ33" s="82">
        <f t="shared" si="35"/>
        <v>-73.393000000000001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-105</v>
      </c>
      <c r="D34" s="83">
        <v>0</v>
      </c>
      <c r="E34" s="83">
        <v>0</v>
      </c>
      <c r="F34" s="83">
        <v>-51.747999999999998</v>
      </c>
      <c r="G34" s="83">
        <v>-156.74799999999999</v>
      </c>
      <c r="H34" s="77"/>
      <c r="I34" s="32">
        <v>32</v>
      </c>
      <c r="J34" s="83">
        <v>105</v>
      </c>
      <c r="K34" s="83">
        <v>0</v>
      </c>
      <c r="L34" s="83">
        <v>0</v>
      </c>
      <c r="M34" s="83">
        <v>0</v>
      </c>
      <c r="N34" s="83">
        <v>105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51.747999999999998</v>
      </c>
      <c r="AF34" s="83">
        <v>0</v>
      </c>
      <c r="AG34" s="83">
        <v>0</v>
      </c>
      <c r="AH34" s="83">
        <v>0</v>
      </c>
      <c r="AI34" s="83">
        <v>51.747999999999998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105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-105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51.747999999999998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-51.747999999999998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1050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1050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517.48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517.48</v>
      </c>
      <c r="DF34" s="82">
        <f t="shared" si="31"/>
        <v>156.74799999999999</v>
      </c>
      <c r="DG34" s="82">
        <f t="shared" si="32"/>
        <v>-105</v>
      </c>
      <c r="DH34" s="82">
        <f t="shared" si="33"/>
        <v>0</v>
      </c>
      <c r="DI34" s="82">
        <f t="shared" si="34"/>
        <v>0</v>
      </c>
      <c r="DJ34" s="82">
        <f t="shared" si="35"/>
        <v>-51.747999999999998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-120</v>
      </c>
      <c r="D35" s="83">
        <v>0</v>
      </c>
      <c r="E35" s="83">
        <v>0</v>
      </c>
      <c r="F35" s="83">
        <v>-43.46</v>
      </c>
      <c r="G35" s="83">
        <v>-163.46</v>
      </c>
      <c r="H35" s="77"/>
      <c r="I35" s="32">
        <v>33</v>
      </c>
      <c r="J35" s="83">
        <v>120</v>
      </c>
      <c r="K35" s="83">
        <v>0</v>
      </c>
      <c r="L35" s="83">
        <v>0</v>
      </c>
      <c r="M35" s="83">
        <v>0</v>
      </c>
      <c r="N35" s="83">
        <v>120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43.46</v>
      </c>
      <c r="AF35" s="83">
        <v>0</v>
      </c>
      <c r="AG35" s="83">
        <v>0</v>
      </c>
      <c r="AH35" s="83">
        <v>0</v>
      </c>
      <c r="AI35" s="83">
        <v>43.46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120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-120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43.46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-43.46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1200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1200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434.6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434.6</v>
      </c>
      <c r="DF35" s="82">
        <f t="shared" si="31"/>
        <v>163.46</v>
      </c>
      <c r="DG35" s="82">
        <f t="shared" si="32"/>
        <v>-120</v>
      </c>
      <c r="DH35" s="82">
        <f t="shared" si="33"/>
        <v>0</v>
      </c>
      <c r="DI35" s="82">
        <f t="shared" si="34"/>
        <v>0</v>
      </c>
      <c r="DJ35" s="82">
        <f t="shared" si="35"/>
        <v>-43.46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-105</v>
      </c>
      <c r="D36" s="83">
        <v>0</v>
      </c>
      <c r="E36" s="83">
        <v>0</v>
      </c>
      <c r="F36" s="83">
        <v>-5.4219999999999997</v>
      </c>
      <c r="G36" s="83">
        <v>-110.422</v>
      </c>
      <c r="H36" s="77"/>
      <c r="I36" s="32">
        <v>34</v>
      </c>
      <c r="J36" s="83">
        <v>105</v>
      </c>
      <c r="K36" s="83">
        <v>0</v>
      </c>
      <c r="L36" s="83">
        <v>0</v>
      </c>
      <c r="M36" s="83">
        <v>0</v>
      </c>
      <c r="N36" s="83">
        <v>105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5.4219999999999997</v>
      </c>
      <c r="AF36" s="83">
        <v>0</v>
      </c>
      <c r="AG36" s="83">
        <v>0</v>
      </c>
      <c r="AH36" s="83">
        <v>0</v>
      </c>
      <c r="AI36" s="83">
        <v>5.4219999999999997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105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-105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5.4219999999999997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-5.4219999999999997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1050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1050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54.22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54.22</v>
      </c>
      <c r="DF36" s="82">
        <f t="shared" si="31"/>
        <v>110.422</v>
      </c>
      <c r="DG36" s="82">
        <f t="shared" si="32"/>
        <v>-105</v>
      </c>
      <c r="DH36" s="82">
        <f t="shared" si="33"/>
        <v>0</v>
      </c>
      <c r="DI36" s="82">
        <f t="shared" si="34"/>
        <v>0</v>
      </c>
      <c r="DJ36" s="82">
        <f t="shared" si="35"/>
        <v>-5.4219999999999997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-105</v>
      </c>
      <c r="D37" s="83">
        <v>0</v>
      </c>
      <c r="E37" s="83">
        <v>0</v>
      </c>
      <c r="F37" s="83">
        <v>-6.4390000000000001</v>
      </c>
      <c r="G37" s="83">
        <v>-111.43899999999999</v>
      </c>
      <c r="H37" s="77"/>
      <c r="I37" s="32">
        <v>35</v>
      </c>
      <c r="J37" s="83">
        <v>105</v>
      </c>
      <c r="K37" s="83">
        <v>0</v>
      </c>
      <c r="L37" s="83">
        <v>0</v>
      </c>
      <c r="M37" s="83">
        <v>0</v>
      </c>
      <c r="N37" s="83">
        <v>105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6.4390000000000001</v>
      </c>
      <c r="AF37" s="83">
        <v>0</v>
      </c>
      <c r="AG37" s="83">
        <v>0</v>
      </c>
      <c r="AH37" s="83">
        <v>0</v>
      </c>
      <c r="AI37" s="83">
        <v>6.4390000000000001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105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-105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6.4390000000000001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-6.4390000000000001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1050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1050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64.39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64.39</v>
      </c>
      <c r="DF37" s="82">
        <f t="shared" si="31"/>
        <v>111.43899999999999</v>
      </c>
      <c r="DG37" s="82">
        <f t="shared" si="32"/>
        <v>-105</v>
      </c>
      <c r="DH37" s="82">
        <f t="shared" si="33"/>
        <v>0</v>
      </c>
      <c r="DI37" s="82">
        <f t="shared" si="34"/>
        <v>0</v>
      </c>
      <c r="DJ37" s="82">
        <f t="shared" si="35"/>
        <v>-6.4390000000000001</v>
      </c>
      <c r="DK37" s="85">
        <f t="shared" si="9"/>
        <v>-7.1054273576010019E-15</v>
      </c>
    </row>
    <row r="38" spans="1:115" ht="15.75" thickBot="1">
      <c r="A38" s="77"/>
      <c r="B38" s="32">
        <v>36</v>
      </c>
      <c r="C38" s="83">
        <v>-115</v>
      </c>
      <c r="D38" s="83">
        <v>0</v>
      </c>
      <c r="E38" s="83">
        <v>0</v>
      </c>
      <c r="F38" s="83">
        <v>-39.762999999999998</v>
      </c>
      <c r="G38" s="83">
        <v>-154.76300000000001</v>
      </c>
      <c r="H38" s="77"/>
      <c r="I38" s="32">
        <v>36</v>
      </c>
      <c r="J38" s="83">
        <v>115</v>
      </c>
      <c r="K38" s="83">
        <v>0</v>
      </c>
      <c r="L38" s="83">
        <v>0</v>
      </c>
      <c r="M38" s="83">
        <v>0</v>
      </c>
      <c r="N38" s="83">
        <v>115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39.762999999999998</v>
      </c>
      <c r="AF38" s="83">
        <v>0</v>
      </c>
      <c r="AG38" s="83">
        <v>0</v>
      </c>
      <c r="AH38" s="83">
        <v>0</v>
      </c>
      <c r="AI38" s="83">
        <v>39.762999999999998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115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-115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39.762999999999998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-39.762999999999998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1150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1150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397.63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397.63</v>
      </c>
      <c r="DF38" s="82">
        <f t="shared" si="31"/>
        <v>154.76300000000001</v>
      </c>
      <c r="DG38" s="82">
        <f t="shared" si="32"/>
        <v>-115</v>
      </c>
      <c r="DH38" s="82">
        <f t="shared" si="33"/>
        <v>0</v>
      </c>
      <c r="DI38" s="82">
        <f t="shared" si="34"/>
        <v>0</v>
      </c>
      <c r="DJ38" s="82">
        <f t="shared" si="35"/>
        <v>-39.762999999999998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-65.260999999999996</v>
      </c>
      <c r="D39" s="83">
        <v>0</v>
      </c>
      <c r="E39" s="83">
        <v>0</v>
      </c>
      <c r="F39" s="83">
        <v>-39.738999999999997</v>
      </c>
      <c r="G39" s="83">
        <v>-105</v>
      </c>
      <c r="H39" s="77"/>
      <c r="I39" s="32">
        <v>37</v>
      </c>
      <c r="J39" s="83">
        <v>65.260999999999996</v>
      </c>
      <c r="K39" s="83">
        <v>0</v>
      </c>
      <c r="L39" s="83">
        <v>0</v>
      </c>
      <c r="M39" s="83">
        <v>0</v>
      </c>
      <c r="N39" s="83">
        <v>65.260999999999996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39.738999999999997</v>
      </c>
      <c r="AF39" s="83">
        <v>0</v>
      </c>
      <c r="AG39" s="83">
        <v>0</v>
      </c>
      <c r="AH39" s="83">
        <v>0</v>
      </c>
      <c r="AI39" s="83">
        <v>39.738999999999997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65.260999999999996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-65.260999999999996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39.738999999999997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-39.738999999999997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652.6099999999999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652.6099999999999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397.39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397.39</v>
      </c>
      <c r="DF39" s="82">
        <f t="shared" si="31"/>
        <v>105</v>
      </c>
      <c r="DG39" s="82">
        <f t="shared" si="32"/>
        <v>-65.260999999999996</v>
      </c>
      <c r="DH39" s="82">
        <f t="shared" si="33"/>
        <v>0</v>
      </c>
      <c r="DI39" s="82">
        <f t="shared" si="34"/>
        <v>0</v>
      </c>
      <c r="DJ39" s="82">
        <f t="shared" si="35"/>
        <v>-39.738999999999997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-85.98</v>
      </c>
      <c r="D40" s="83">
        <v>0</v>
      </c>
      <c r="E40" s="83">
        <v>0</v>
      </c>
      <c r="F40" s="83">
        <v>-4.0199999999999996</v>
      </c>
      <c r="G40" s="83">
        <v>-90</v>
      </c>
      <c r="H40" s="77"/>
      <c r="I40" s="32">
        <v>38</v>
      </c>
      <c r="J40" s="83">
        <v>85.98</v>
      </c>
      <c r="K40" s="83">
        <v>0</v>
      </c>
      <c r="L40" s="83">
        <v>0</v>
      </c>
      <c r="M40" s="83">
        <v>0</v>
      </c>
      <c r="N40" s="83">
        <v>85.98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4.0199999999999996</v>
      </c>
      <c r="AF40" s="83">
        <v>0</v>
      </c>
      <c r="AG40" s="83">
        <v>0</v>
      </c>
      <c r="AH40" s="83">
        <v>0</v>
      </c>
      <c r="AI40" s="83">
        <v>4.0199999999999996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85.98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-85.98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4.0199999999999996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-4.0199999999999996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859.80000000000007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859.80000000000007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40.199999999999996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40.199999999999996</v>
      </c>
      <c r="DF40" s="82">
        <f t="shared" si="31"/>
        <v>90</v>
      </c>
      <c r="DG40" s="82">
        <f t="shared" si="32"/>
        <v>-85.98</v>
      </c>
      <c r="DH40" s="82">
        <f t="shared" si="33"/>
        <v>0</v>
      </c>
      <c r="DI40" s="82">
        <f t="shared" si="34"/>
        <v>0</v>
      </c>
      <c r="DJ40" s="82">
        <f t="shared" si="35"/>
        <v>-4.0199999999999996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-50</v>
      </c>
      <c r="D41" s="83">
        <v>0</v>
      </c>
      <c r="E41" s="83">
        <v>0</v>
      </c>
      <c r="F41" s="83">
        <v>0</v>
      </c>
      <c r="G41" s="83">
        <v>-50</v>
      </c>
      <c r="H41" s="77"/>
      <c r="I41" s="32">
        <v>39</v>
      </c>
      <c r="J41" s="83">
        <v>50</v>
      </c>
      <c r="K41" s="83">
        <v>0</v>
      </c>
      <c r="L41" s="83">
        <v>0</v>
      </c>
      <c r="M41" s="83">
        <v>0</v>
      </c>
      <c r="N41" s="83">
        <v>50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50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-50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500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500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50</v>
      </c>
      <c r="DG41" s="82">
        <f t="shared" si="32"/>
        <v>-50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-33</v>
      </c>
      <c r="D42" s="83">
        <v>0</v>
      </c>
      <c r="E42" s="83">
        <v>0</v>
      </c>
      <c r="F42" s="83">
        <v>0</v>
      </c>
      <c r="G42" s="83">
        <v>-33</v>
      </c>
      <c r="H42" s="77"/>
      <c r="I42" s="32">
        <v>40</v>
      </c>
      <c r="J42" s="83">
        <v>33</v>
      </c>
      <c r="K42" s="83">
        <v>0</v>
      </c>
      <c r="L42" s="83">
        <v>0</v>
      </c>
      <c r="M42" s="83">
        <v>0</v>
      </c>
      <c r="N42" s="83">
        <v>33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33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-33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330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330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33</v>
      </c>
      <c r="DG42" s="82">
        <f t="shared" si="32"/>
        <v>-33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127</v>
      </c>
      <c r="N43" s="83">
        <v>127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-127</v>
      </c>
      <c r="AG43" s="83">
        <v>0</v>
      </c>
      <c r="AH43" s="83">
        <v>0</v>
      </c>
      <c r="AI43" s="83">
        <v>-127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127</v>
      </c>
      <c r="AY43" s="84">
        <f t="shared" si="14"/>
        <v>-127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1270</v>
      </c>
      <c r="CI43" s="81">
        <f t="shared" si="24"/>
        <v>1270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-127</v>
      </c>
      <c r="DH43" s="82">
        <f t="shared" si="33"/>
        <v>0</v>
      </c>
      <c r="DI43" s="82">
        <f t="shared" si="34"/>
        <v>0</v>
      </c>
      <c r="DJ43" s="82">
        <f t="shared" si="35"/>
        <v>127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137</v>
      </c>
      <c r="N44" s="83">
        <v>137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-137</v>
      </c>
      <c r="AG44" s="83">
        <v>0</v>
      </c>
      <c r="AH44" s="83">
        <v>0</v>
      </c>
      <c r="AI44" s="83">
        <v>-137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137</v>
      </c>
      <c r="AY44" s="84">
        <f t="shared" si="14"/>
        <v>-137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1370</v>
      </c>
      <c r="CI44" s="81">
        <f t="shared" si="24"/>
        <v>1370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-137</v>
      </c>
      <c r="DH44" s="82">
        <f t="shared" si="33"/>
        <v>0</v>
      </c>
      <c r="DI44" s="82">
        <f t="shared" si="34"/>
        <v>0</v>
      </c>
      <c r="DJ44" s="82">
        <f t="shared" si="35"/>
        <v>137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121.944</v>
      </c>
      <c r="N45" s="83">
        <v>121.944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-121.944</v>
      </c>
      <c r="AG45" s="83">
        <v>0</v>
      </c>
      <c r="AH45" s="83">
        <v>0</v>
      </c>
      <c r="AI45" s="83">
        <v>-121.944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121.944</v>
      </c>
      <c r="AY45" s="84">
        <f t="shared" si="14"/>
        <v>-121.944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1219.44</v>
      </c>
      <c r="CI45" s="81">
        <f t="shared" si="24"/>
        <v>1219.44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-121.944</v>
      </c>
      <c r="DH45" s="82">
        <f t="shared" si="33"/>
        <v>0</v>
      </c>
      <c r="DI45" s="82">
        <f t="shared" si="34"/>
        <v>0</v>
      </c>
      <c r="DJ45" s="82">
        <f t="shared" si="35"/>
        <v>121.944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100.583</v>
      </c>
      <c r="N46" s="83">
        <v>100.583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-100.583</v>
      </c>
      <c r="AG46" s="83">
        <v>0</v>
      </c>
      <c r="AH46" s="83">
        <v>0</v>
      </c>
      <c r="AI46" s="83">
        <v>-100.583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100.583</v>
      </c>
      <c r="AY46" s="84">
        <f t="shared" si="14"/>
        <v>-100.583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1005.8299999999999</v>
      </c>
      <c r="CI46" s="81">
        <f t="shared" si="24"/>
        <v>1005.8299999999999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-100.583</v>
      </c>
      <c r="DH46" s="82">
        <f t="shared" si="33"/>
        <v>0</v>
      </c>
      <c r="DI46" s="82">
        <f t="shared" si="34"/>
        <v>0</v>
      </c>
      <c r="DJ46" s="82">
        <f t="shared" si="35"/>
        <v>100.583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63.957999999999998</v>
      </c>
      <c r="N47" s="83">
        <v>63.957999999999998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-63.957999999999998</v>
      </c>
      <c r="AG47" s="83">
        <v>0</v>
      </c>
      <c r="AH47" s="83">
        <v>0</v>
      </c>
      <c r="AI47" s="83">
        <v>-63.957999999999998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63.957999999999998</v>
      </c>
      <c r="AY47" s="84">
        <f t="shared" si="14"/>
        <v>-63.957999999999998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639.57999999999993</v>
      </c>
      <c r="CI47" s="81">
        <f t="shared" si="24"/>
        <v>639.57999999999993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-63.957999999999998</v>
      </c>
      <c r="DH47" s="82">
        <f t="shared" si="33"/>
        <v>0</v>
      </c>
      <c r="DI47" s="82">
        <f t="shared" si="34"/>
        <v>0</v>
      </c>
      <c r="DJ47" s="82">
        <f t="shared" si="35"/>
        <v>63.957999999999998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33.357999999999997</v>
      </c>
      <c r="N48" s="83">
        <v>33.357999999999997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-33.357999999999997</v>
      </c>
      <c r="AG48" s="83">
        <v>0</v>
      </c>
      <c r="AH48" s="83">
        <v>0</v>
      </c>
      <c r="AI48" s="83">
        <v>-33.357999999999997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33.357999999999997</v>
      </c>
      <c r="AY48" s="84">
        <f t="shared" si="14"/>
        <v>-33.357999999999997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333.58</v>
      </c>
      <c r="CI48" s="81">
        <f t="shared" si="24"/>
        <v>333.58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-33.357999999999997</v>
      </c>
      <c r="DH48" s="82">
        <f t="shared" si="33"/>
        <v>0</v>
      </c>
      <c r="DI48" s="82">
        <f t="shared" si="34"/>
        <v>0</v>
      </c>
      <c r="DJ48" s="82">
        <f t="shared" si="35"/>
        <v>33.357999999999997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11.978</v>
      </c>
      <c r="N49" s="83">
        <v>11.978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-11.978</v>
      </c>
      <c r="AG49" s="83">
        <v>0</v>
      </c>
      <c r="AH49" s="83">
        <v>0</v>
      </c>
      <c r="AI49" s="83">
        <v>-11.978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11.978</v>
      </c>
      <c r="AY49" s="84">
        <f t="shared" si="14"/>
        <v>-11.978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119.78</v>
      </c>
      <c r="CI49" s="81">
        <f t="shared" si="24"/>
        <v>119.78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-11.978</v>
      </c>
      <c r="DH49" s="82">
        <f t="shared" si="33"/>
        <v>0</v>
      </c>
      <c r="DI49" s="82">
        <f t="shared" si="34"/>
        <v>0</v>
      </c>
      <c r="DJ49" s="82">
        <f t="shared" si="35"/>
        <v>11.978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-7.1970000000000001</v>
      </c>
      <c r="D75" s="83">
        <v>0</v>
      </c>
      <c r="E75" s="83">
        <v>0</v>
      </c>
      <c r="F75" s="83">
        <v>-9.8030000000000008</v>
      </c>
      <c r="G75" s="83">
        <v>-17</v>
      </c>
      <c r="H75" s="77"/>
      <c r="I75" s="32">
        <v>73</v>
      </c>
      <c r="J75" s="83">
        <v>7.1970000000000001</v>
      </c>
      <c r="K75" s="83">
        <v>0</v>
      </c>
      <c r="L75" s="83">
        <v>0</v>
      </c>
      <c r="M75" s="83">
        <v>0</v>
      </c>
      <c r="N75" s="83">
        <v>7.1970000000000001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9.8030000000000008</v>
      </c>
      <c r="AF75" s="83">
        <v>0</v>
      </c>
      <c r="AG75" s="83">
        <v>0</v>
      </c>
      <c r="AH75" s="83">
        <v>0</v>
      </c>
      <c r="AI75" s="83">
        <v>9.8030000000000008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7.1970000000000001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-7.1970000000000001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9.8030000000000008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-9.8030000000000008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71.97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71.97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98.03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98.03</v>
      </c>
      <c r="DF75" s="82">
        <f t="shared" si="59"/>
        <v>17</v>
      </c>
      <c r="DG75" s="82">
        <f t="shared" si="60"/>
        <v>-7.1970000000000001</v>
      </c>
      <c r="DH75" s="82">
        <f t="shared" si="61"/>
        <v>0</v>
      </c>
      <c r="DI75" s="82">
        <f t="shared" si="62"/>
        <v>0</v>
      </c>
      <c r="DJ75" s="82">
        <f t="shared" si="63"/>
        <v>-9.8030000000000008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-5</v>
      </c>
      <c r="D76" s="83">
        <v>0</v>
      </c>
      <c r="E76" s="83">
        <v>0</v>
      </c>
      <c r="F76" s="83">
        <v>-53</v>
      </c>
      <c r="G76" s="83">
        <v>-58</v>
      </c>
      <c r="H76" s="77"/>
      <c r="I76" s="32">
        <v>74</v>
      </c>
      <c r="J76" s="83">
        <v>5</v>
      </c>
      <c r="K76" s="83">
        <v>0</v>
      </c>
      <c r="L76" s="83">
        <v>0</v>
      </c>
      <c r="M76" s="83">
        <v>0</v>
      </c>
      <c r="N76" s="83">
        <v>5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53</v>
      </c>
      <c r="AF76" s="83">
        <v>0</v>
      </c>
      <c r="AG76" s="83">
        <v>0</v>
      </c>
      <c r="AH76" s="83">
        <v>0</v>
      </c>
      <c r="AI76" s="83">
        <v>53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5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-5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53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-53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50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50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530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530</v>
      </c>
      <c r="DF76" s="82">
        <f t="shared" si="59"/>
        <v>58</v>
      </c>
      <c r="DG76" s="82">
        <f t="shared" si="60"/>
        <v>-5</v>
      </c>
      <c r="DH76" s="82">
        <f t="shared" si="61"/>
        <v>0</v>
      </c>
      <c r="DI76" s="82">
        <f t="shared" si="62"/>
        <v>0</v>
      </c>
      <c r="DJ76" s="82">
        <f t="shared" si="63"/>
        <v>-53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-79</v>
      </c>
      <c r="G77" s="83">
        <v>-79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79</v>
      </c>
      <c r="AF77" s="83">
        <v>0</v>
      </c>
      <c r="AG77" s="83">
        <v>0</v>
      </c>
      <c r="AH77" s="83">
        <v>0</v>
      </c>
      <c r="AI77" s="83">
        <v>79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79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-79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790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790</v>
      </c>
      <c r="DF77" s="82">
        <f t="shared" si="59"/>
        <v>79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-79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-89</v>
      </c>
      <c r="G78" s="83">
        <v>-89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89</v>
      </c>
      <c r="AF78" s="83">
        <v>0</v>
      </c>
      <c r="AG78" s="83">
        <v>0</v>
      </c>
      <c r="AH78" s="83">
        <v>0</v>
      </c>
      <c r="AI78" s="83">
        <v>89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89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-89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890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890</v>
      </c>
      <c r="DF78" s="82">
        <f t="shared" si="59"/>
        <v>89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-89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-100.21</v>
      </c>
      <c r="G79" s="83">
        <v>-100.21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100.21</v>
      </c>
      <c r="AF79" s="83">
        <v>0</v>
      </c>
      <c r="AG79" s="83">
        <v>0</v>
      </c>
      <c r="AH79" s="83">
        <v>0</v>
      </c>
      <c r="AI79" s="83">
        <v>100.21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100.21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-100.21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1002.0999999999999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1002.0999999999999</v>
      </c>
      <c r="DF79" s="82">
        <f t="shared" si="59"/>
        <v>100.21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-100.21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-100.29900000000001</v>
      </c>
      <c r="G80" s="83">
        <v>-100.29900000000001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100.29900000000001</v>
      </c>
      <c r="AF80" s="83">
        <v>0</v>
      </c>
      <c r="AG80" s="83">
        <v>0</v>
      </c>
      <c r="AH80" s="83">
        <v>0</v>
      </c>
      <c r="AI80" s="83">
        <v>100.29900000000001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100.29900000000001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-100.29900000000001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1002.99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1002.99</v>
      </c>
      <c r="DF80" s="82">
        <f t="shared" si="59"/>
        <v>100.29900000000001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-100.29900000000001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-123.63500000000001</v>
      </c>
      <c r="G81" s="83">
        <v>-123.63500000000001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123.63500000000001</v>
      </c>
      <c r="AF81" s="83">
        <v>0</v>
      </c>
      <c r="AG81" s="83">
        <v>0</v>
      </c>
      <c r="AH81" s="83">
        <v>0</v>
      </c>
      <c r="AI81" s="83">
        <v>123.63500000000001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123.63500000000001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-123.63500000000001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1236.3500000000001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1236.3500000000001</v>
      </c>
      <c r="DF81" s="82">
        <f t="shared" si="59"/>
        <v>123.63500000000001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-123.63500000000001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-133.94499999999999</v>
      </c>
      <c r="G82" s="83">
        <v>-133.94499999999999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133.94499999999999</v>
      </c>
      <c r="AF82" s="83">
        <v>0</v>
      </c>
      <c r="AG82" s="83">
        <v>0</v>
      </c>
      <c r="AH82" s="83">
        <v>0</v>
      </c>
      <c r="AI82" s="83">
        <v>133.94499999999999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133.94499999999999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-133.94499999999999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1339.4499999999998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1339.4499999999998</v>
      </c>
      <c r="DF82" s="82">
        <f t="shared" si="59"/>
        <v>133.94499999999999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-133.94499999999999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-15</v>
      </c>
      <c r="D83" s="83">
        <v>0</v>
      </c>
      <c r="E83" s="83">
        <v>0</v>
      </c>
      <c r="F83" s="83">
        <v>-102</v>
      </c>
      <c r="G83" s="83">
        <v>-117</v>
      </c>
      <c r="H83" s="77"/>
      <c r="I83" s="32">
        <v>81</v>
      </c>
      <c r="J83" s="83">
        <v>15</v>
      </c>
      <c r="K83" s="83">
        <v>0</v>
      </c>
      <c r="L83" s="83">
        <v>0</v>
      </c>
      <c r="M83" s="83">
        <v>0</v>
      </c>
      <c r="N83" s="83">
        <v>15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102</v>
      </c>
      <c r="AF83" s="83">
        <v>0</v>
      </c>
      <c r="AG83" s="83">
        <v>0</v>
      </c>
      <c r="AH83" s="83">
        <v>0</v>
      </c>
      <c r="AI83" s="83">
        <v>102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15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-15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102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-102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150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150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1020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1020</v>
      </c>
      <c r="DF83" s="82">
        <f t="shared" si="59"/>
        <v>117</v>
      </c>
      <c r="DG83" s="82">
        <f t="shared" si="60"/>
        <v>-15</v>
      </c>
      <c r="DH83" s="82">
        <f t="shared" si="61"/>
        <v>0</v>
      </c>
      <c r="DI83" s="82">
        <f t="shared" si="62"/>
        <v>0</v>
      </c>
      <c r="DJ83" s="82">
        <f t="shared" si="63"/>
        <v>-102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-30</v>
      </c>
      <c r="D84" s="83">
        <v>0</v>
      </c>
      <c r="E84" s="83">
        <v>0</v>
      </c>
      <c r="F84" s="83">
        <v>-63</v>
      </c>
      <c r="G84" s="83">
        <v>-93</v>
      </c>
      <c r="H84" s="77"/>
      <c r="I84" s="32">
        <v>82</v>
      </c>
      <c r="J84" s="83">
        <v>30</v>
      </c>
      <c r="K84" s="83">
        <v>0</v>
      </c>
      <c r="L84" s="83">
        <v>0</v>
      </c>
      <c r="M84" s="83">
        <v>0</v>
      </c>
      <c r="N84" s="83">
        <v>30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63</v>
      </c>
      <c r="AF84" s="83">
        <v>0</v>
      </c>
      <c r="AG84" s="83">
        <v>0</v>
      </c>
      <c r="AH84" s="83">
        <v>0</v>
      </c>
      <c r="AI84" s="83">
        <v>63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30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-30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63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-63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300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300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630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630</v>
      </c>
      <c r="DF84" s="82">
        <f t="shared" si="59"/>
        <v>93</v>
      </c>
      <c r="DG84" s="82">
        <f t="shared" si="60"/>
        <v>-30</v>
      </c>
      <c r="DH84" s="82">
        <f t="shared" si="61"/>
        <v>0</v>
      </c>
      <c r="DI84" s="82">
        <f t="shared" si="62"/>
        <v>0</v>
      </c>
      <c r="DJ84" s="82">
        <f t="shared" si="63"/>
        <v>-63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-35</v>
      </c>
      <c r="D85" s="83">
        <v>0</v>
      </c>
      <c r="E85" s="83">
        <v>0</v>
      </c>
      <c r="F85" s="83">
        <v>-64</v>
      </c>
      <c r="G85" s="83">
        <v>-99</v>
      </c>
      <c r="H85" s="77"/>
      <c r="I85" s="32">
        <v>83</v>
      </c>
      <c r="J85" s="83">
        <v>35</v>
      </c>
      <c r="K85" s="83">
        <v>0</v>
      </c>
      <c r="L85" s="83">
        <v>0</v>
      </c>
      <c r="M85" s="83">
        <v>0</v>
      </c>
      <c r="N85" s="83">
        <v>35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64</v>
      </c>
      <c r="AF85" s="83">
        <v>0</v>
      </c>
      <c r="AG85" s="83">
        <v>0</v>
      </c>
      <c r="AH85" s="83">
        <v>0</v>
      </c>
      <c r="AI85" s="83">
        <v>64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35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-35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64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-64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350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350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640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640</v>
      </c>
      <c r="DF85" s="82">
        <f t="shared" si="59"/>
        <v>99</v>
      </c>
      <c r="DG85" s="82">
        <f t="shared" si="60"/>
        <v>-35</v>
      </c>
      <c r="DH85" s="82">
        <f t="shared" si="61"/>
        <v>0</v>
      </c>
      <c r="DI85" s="82">
        <f t="shared" si="62"/>
        <v>0</v>
      </c>
      <c r="DJ85" s="82">
        <f t="shared" si="63"/>
        <v>-64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-37.679000000000002</v>
      </c>
      <c r="D86" s="83">
        <v>0</v>
      </c>
      <c r="E86" s="83">
        <v>0</v>
      </c>
      <c r="F86" s="83">
        <v>-51.320999999999998</v>
      </c>
      <c r="G86" s="83">
        <v>-89</v>
      </c>
      <c r="H86" s="77"/>
      <c r="I86" s="32">
        <v>84</v>
      </c>
      <c r="J86" s="83">
        <v>37.679000000000002</v>
      </c>
      <c r="K86" s="83">
        <v>0</v>
      </c>
      <c r="L86" s="83">
        <v>0</v>
      </c>
      <c r="M86" s="83">
        <v>0</v>
      </c>
      <c r="N86" s="83">
        <v>37.679000000000002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51.320999999999998</v>
      </c>
      <c r="AF86" s="83">
        <v>0</v>
      </c>
      <c r="AG86" s="83">
        <v>0</v>
      </c>
      <c r="AH86" s="83">
        <v>0</v>
      </c>
      <c r="AI86" s="83">
        <v>51.320999999999998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37.679000000000002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-37.679000000000002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51.320999999999998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-51.320999999999998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376.79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376.79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513.21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513.21</v>
      </c>
      <c r="DF86" s="82">
        <f t="shared" si="59"/>
        <v>89</v>
      </c>
      <c r="DG86" s="82">
        <f t="shared" si="60"/>
        <v>-37.679000000000002</v>
      </c>
      <c r="DH86" s="82">
        <f t="shared" si="61"/>
        <v>0</v>
      </c>
      <c r="DI86" s="82">
        <f t="shared" si="62"/>
        <v>0</v>
      </c>
      <c r="DJ86" s="82">
        <f t="shared" si="63"/>
        <v>-51.320999999999998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-22.861999999999998</v>
      </c>
      <c r="D87" s="83">
        <v>0</v>
      </c>
      <c r="E87" s="83">
        <v>0</v>
      </c>
      <c r="F87" s="83">
        <v>-31.138000000000002</v>
      </c>
      <c r="G87" s="83">
        <v>-54</v>
      </c>
      <c r="H87" s="77"/>
      <c r="I87" s="32">
        <v>85</v>
      </c>
      <c r="J87" s="83">
        <v>22.861999999999998</v>
      </c>
      <c r="K87" s="83">
        <v>0</v>
      </c>
      <c r="L87" s="83">
        <v>0</v>
      </c>
      <c r="M87" s="83">
        <v>0</v>
      </c>
      <c r="N87" s="83">
        <v>22.861999999999998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31.138000000000002</v>
      </c>
      <c r="AF87" s="83">
        <v>0</v>
      </c>
      <c r="AG87" s="83">
        <v>0</v>
      </c>
      <c r="AH87" s="83">
        <v>0</v>
      </c>
      <c r="AI87" s="83">
        <v>31.138000000000002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22.861999999999998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-22.861999999999998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31.138000000000002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-31.138000000000002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228.61999999999998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228.61999999999998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311.38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311.38</v>
      </c>
      <c r="DF87" s="82">
        <f t="shared" si="59"/>
        <v>54</v>
      </c>
      <c r="DG87" s="82">
        <f t="shared" si="60"/>
        <v>-22.861999999999998</v>
      </c>
      <c r="DH87" s="82">
        <f t="shared" si="61"/>
        <v>0</v>
      </c>
      <c r="DI87" s="82">
        <f t="shared" si="62"/>
        <v>0</v>
      </c>
      <c r="DJ87" s="82">
        <f t="shared" si="63"/>
        <v>-31.138000000000002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-12.278</v>
      </c>
      <c r="D88" s="83">
        <v>0</v>
      </c>
      <c r="E88" s="83">
        <v>0</v>
      </c>
      <c r="F88" s="83">
        <v>-16.722000000000001</v>
      </c>
      <c r="G88" s="83">
        <v>-29</v>
      </c>
      <c r="H88" s="77"/>
      <c r="I88" s="32">
        <v>86</v>
      </c>
      <c r="J88" s="83">
        <v>12.278</v>
      </c>
      <c r="K88" s="83">
        <v>0</v>
      </c>
      <c r="L88" s="83">
        <v>0</v>
      </c>
      <c r="M88" s="83">
        <v>0</v>
      </c>
      <c r="N88" s="83">
        <v>12.278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16.722000000000001</v>
      </c>
      <c r="AF88" s="83">
        <v>0</v>
      </c>
      <c r="AG88" s="83">
        <v>0</v>
      </c>
      <c r="AH88" s="83">
        <v>0</v>
      </c>
      <c r="AI88" s="83">
        <v>16.722000000000001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12.278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-12.278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16.722000000000001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-16.722000000000001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122.78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122.78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167.22000000000003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167.22000000000003</v>
      </c>
      <c r="DF88" s="82">
        <f t="shared" si="59"/>
        <v>29</v>
      </c>
      <c r="DG88" s="82">
        <f t="shared" si="60"/>
        <v>-12.278</v>
      </c>
      <c r="DH88" s="82">
        <f t="shared" si="61"/>
        <v>0</v>
      </c>
      <c r="DI88" s="82">
        <f t="shared" si="62"/>
        <v>0</v>
      </c>
      <c r="DJ88" s="82">
        <f t="shared" si="63"/>
        <v>-16.722000000000001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0.29000450000000005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0.14895524999999998</v>
      </c>
      <c r="AY99" s="88">
        <f t="shared" si="65"/>
        <v>-0.43895975000000004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0.35457399999999994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-0.35457399999999994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0.2900045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0.14895525000000001</v>
      </c>
      <c r="CI99" s="90">
        <f t="shared" si="70"/>
        <v>0.43895974999999987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0.35457399999999989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0.35457399999999989</v>
      </c>
      <c r="DE99" s="87"/>
      <c r="DF99" s="82">
        <f t="shared" si="59"/>
        <v>0.64457849999999994</v>
      </c>
      <c r="DG99" s="82">
        <f t="shared" si="60"/>
        <v>-0.43895975000000004</v>
      </c>
      <c r="DH99" s="82">
        <f t="shared" si="61"/>
        <v>0</v>
      </c>
      <c r="DI99" s="82">
        <f t="shared" si="62"/>
        <v>0</v>
      </c>
      <c r="DJ99" s="82">
        <f t="shared" si="63"/>
        <v>-0.20561874999999996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265.32</v>
      </c>
      <c r="I3" s="175">
        <f ca="1">INDIRECT("BRPL_EOD!" &amp; $V$3 &amp; X3)</f>
        <v>173.03</v>
      </c>
      <c r="J3" s="173">
        <f ca="1">INDIRECT("BYPL_EOD!" &amp; $V$3 &amp; X3)</f>
        <v>87.48</v>
      </c>
      <c r="K3" s="173">
        <f ca="1">INDIRECT("TPDDL_EOD!" &amp; $V$3 &amp; X3)</f>
        <v>4.8099999999999996</v>
      </c>
      <c r="L3" s="173">
        <f ca="1">INDIRECT("NDMC_EOD!" &amp; $V$3 &amp; X3)</f>
        <v>0</v>
      </c>
      <c r="M3" s="174">
        <f ca="1">SUM(I3:L3)</f>
        <v>265.32</v>
      </c>
      <c r="N3" s="172">
        <f ca="1">INDIRECT("BRPL_ISGS_exbus!" &amp; $V$3 &amp; X3)</f>
        <v>173.03</v>
      </c>
      <c r="O3" s="173">
        <f ca="1">INDIRECT("BYPL_ISGS_exbus!" &amp; $V$3 &amp; X3)</f>
        <v>87.48</v>
      </c>
      <c r="P3" s="173">
        <f ca="1">INDIRECT("TPDDL_ISGS_exbus!" &amp; $V$3 &amp; X3)</f>
        <v>4.8099999999999996</v>
      </c>
      <c r="Q3" s="173">
        <f ca="1">INDIRECT("NDMC_ISGS_exbus!" &amp; $V$3 &amp; X3)</f>
        <v>0</v>
      </c>
      <c r="R3" s="174">
        <f ca="1">SUM(N3:Q3)</f>
        <v>265.32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265.32</v>
      </c>
      <c r="I4" s="180">
        <f t="shared" ref="I4:I67" ca="1" si="5">INDIRECT("BRPL_EOD!" &amp; $V$3 &amp; X4)</f>
        <v>173.03</v>
      </c>
      <c r="J4" s="177">
        <f t="shared" ref="J4:J67" ca="1" si="6">INDIRECT("BYPL_EOD!" &amp; $V$3 &amp; X4)</f>
        <v>87.48</v>
      </c>
      <c r="K4" s="177">
        <f t="shared" ref="K4:K67" ca="1" si="7">INDIRECT("TPDDL_EOD!" &amp; $V$3 &amp; X4)</f>
        <v>4.8099999999999996</v>
      </c>
      <c r="L4" s="177">
        <f t="shared" ref="L4:L67" ca="1" si="8">INDIRECT("NDMC_EOD!" &amp; $V$3 &amp; X4)</f>
        <v>0</v>
      </c>
      <c r="M4" s="178">
        <f t="shared" ref="M4:M67" ca="1" si="9">SUM(I4:L4)</f>
        <v>265.32</v>
      </c>
      <c r="N4" s="176">
        <f t="shared" ref="N4:N67" ca="1" si="10">INDIRECT("BRPL_ISGS_exbus!" &amp; $V$3 &amp; X4)</f>
        <v>173.03</v>
      </c>
      <c r="O4" s="177">
        <f t="shared" ref="O4:O67" ca="1" si="11">INDIRECT("BYPL_ISGS_exbus!" &amp; $V$3 &amp; X4)</f>
        <v>87.48</v>
      </c>
      <c r="P4" s="177">
        <f t="shared" ref="P4:P67" ca="1" si="12">INDIRECT("TPDDL_ISGS_exbus!" &amp; $V$3 &amp; X4)</f>
        <v>4.8099999999999996</v>
      </c>
      <c r="Q4" s="177">
        <f t="shared" ref="Q4:Q67" ca="1" si="13">INDIRECT("NDMC_ISGS_exbus!" &amp; $V$3 &amp; X4)</f>
        <v>0</v>
      </c>
      <c r="R4" s="178">
        <f t="shared" ref="R4:R67" ca="1" si="14">SUM(N4:Q4)</f>
        <v>265.32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265.32</v>
      </c>
      <c r="I5" s="180">
        <f t="shared" ca="1" si="5"/>
        <v>173.03</v>
      </c>
      <c r="J5" s="177">
        <f t="shared" ca="1" si="6"/>
        <v>87.48</v>
      </c>
      <c r="K5" s="177">
        <f t="shared" ca="1" si="7"/>
        <v>4.8099999999999996</v>
      </c>
      <c r="L5" s="177">
        <f t="shared" ca="1" si="8"/>
        <v>0</v>
      </c>
      <c r="M5" s="178">
        <f t="shared" ca="1" si="9"/>
        <v>265.32</v>
      </c>
      <c r="N5" s="176">
        <f t="shared" ca="1" si="10"/>
        <v>173.03</v>
      </c>
      <c r="O5" s="177">
        <f t="shared" ca="1" si="11"/>
        <v>87.48</v>
      </c>
      <c r="P5" s="177">
        <f t="shared" ca="1" si="12"/>
        <v>4.8099999999999996</v>
      </c>
      <c r="Q5" s="177">
        <f t="shared" ca="1" si="13"/>
        <v>0</v>
      </c>
      <c r="R5" s="178">
        <f t="shared" ca="1" si="14"/>
        <v>265.32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265.32</v>
      </c>
      <c r="I6" s="180">
        <f t="shared" ca="1" si="5"/>
        <v>173.03</v>
      </c>
      <c r="J6" s="177">
        <f t="shared" ca="1" si="6"/>
        <v>87.48</v>
      </c>
      <c r="K6" s="177">
        <f t="shared" ca="1" si="7"/>
        <v>4.8099999999999996</v>
      </c>
      <c r="L6" s="177">
        <f t="shared" ca="1" si="8"/>
        <v>0</v>
      </c>
      <c r="M6" s="178">
        <f t="shared" ca="1" si="9"/>
        <v>265.32</v>
      </c>
      <c r="N6" s="176">
        <f t="shared" ca="1" si="10"/>
        <v>173.03</v>
      </c>
      <c r="O6" s="177">
        <f t="shared" ca="1" si="11"/>
        <v>87.48</v>
      </c>
      <c r="P6" s="177">
        <f t="shared" ca="1" si="12"/>
        <v>4.8099999999999996</v>
      </c>
      <c r="Q6" s="177">
        <f t="shared" ca="1" si="13"/>
        <v>0</v>
      </c>
      <c r="R6" s="178">
        <f t="shared" ca="1" si="14"/>
        <v>265.32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265.32</v>
      </c>
      <c r="I7" s="180">
        <f t="shared" ca="1" si="5"/>
        <v>173.03</v>
      </c>
      <c r="J7" s="177">
        <f t="shared" ca="1" si="6"/>
        <v>87.48</v>
      </c>
      <c r="K7" s="177">
        <f t="shared" ca="1" si="7"/>
        <v>4.8099999999999996</v>
      </c>
      <c r="L7" s="177">
        <f t="shared" ca="1" si="8"/>
        <v>0</v>
      </c>
      <c r="M7" s="178">
        <f t="shared" ca="1" si="9"/>
        <v>265.32</v>
      </c>
      <c r="N7" s="176">
        <f t="shared" ca="1" si="10"/>
        <v>173.03</v>
      </c>
      <c r="O7" s="177">
        <f t="shared" ca="1" si="11"/>
        <v>87.48</v>
      </c>
      <c r="P7" s="177">
        <f t="shared" ca="1" si="12"/>
        <v>4.8099999999999996</v>
      </c>
      <c r="Q7" s="177">
        <f t="shared" ca="1" si="13"/>
        <v>0</v>
      </c>
      <c r="R7" s="178">
        <f t="shared" ca="1" si="14"/>
        <v>265.32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265.32</v>
      </c>
      <c r="I8" s="180">
        <f t="shared" ca="1" si="5"/>
        <v>173.03</v>
      </c>
      <c r="J8" s="177">
        <f t="shared" ca="1" si="6"/>
        <v>87.48</v>
      </c>
      <c r="K8" s="177">
        <f t="shared" ca="1" si="7"/>
        <v>4.8099999999999996</v>
      </c>
      <c r="L8" s="177">
        <f t="shared" ca="1" si="8"/>
        <v>0</v>
      </c>
      <c r="M8" s="178">
        <f t="shared" ca="1" si="9"/>
        <v>265.32</v>
      </c>
      <c r="N8" s="176">
        <f t="shared" ca="1" si="10"/>
        <v>173.03</v>
      </c>
      <c r="O8" s="177">
        <f t="shared" ca="1" si="11"/>
        <v>87.48</v>
      </c>
      <c r="P8" s="177">
        <f t="shared" ca="1" si="12"/>
        <v>4.8099999999999996</v>
      </c>
      <c r="Q8" s="177">
        <f t="shared" ca="1" si="13"/>
        <v>0</v>
      </c>
      <c r="R8" s="178">
        <f t="shared" ca="1" si="14"/>
        <v>265.32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265.32</v>
      </c>
      <c r="I9" s="180">
        <f t="shared" ca="1" si="5"/>
        <v>173.03</v>
      </c>
      <c r="J9" s="177">
        <f t="shared" ca="1" si="6"/>
        <v>87.48</v>
      </c>
      <c r="K9" s="177">
        <f t="shared" ca="1" si="7"/>
        <v>4.8099999999999996</v>
      </c>
      <c r="L9" s="177">
        <f t="shared" ca="1" si="8"/>
        <v>0</v>
      </c>
      <c r="M9" s="178">
        <f t="shared" ca="1" si="9"/>
        <v>265.32</v>
      </c>
      <c r="N9" s="176">
        <f t="shared" ca="1" si="10"/>
        <v>173.03</v>
      </c>
      <c r="O9" s="177">
        <f t="shared" ca="1" si="11"/>
        <v>87.48</v>
      </c>
      <c r="P9" s="177">
        <f t="shared" ca="1" si="12"/>
        <v>4.8099999999999996</v>
      </c>
      <c r="Q9" s="177">
        <f t="shared" ca="1" si="13"/>
        <v>0</v>
      </c>
      <c r="R9" s="178">
        <f t="shared" ca="1" si="14"/>
        <v>265.32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265.32</v>
      </c>
      <c r="I10" s="180">
        <f t="shared" ca="1" si="5"/>
        <v>173.03</v>
      </c>
      <c r="J10" s="177">
        <f t="shared" ca="1" si="6"/>
        <v>87.48</v>
      </c>
      <c r="K10" s="177">
        <f t="shared" ca="1" si="7"/>
        <v>4.8099999999999996</v>
      </c>
      <c r="L10" s="177">
        <f t="shared" ca="1" si="8"/>
        <v>0</v>
      </c>
      <c r="M10" s="178">
        <f t="shared" ca="1" si="9"/>
        <v>265.32</v>
      </c>
      <c r="N10" s="176">
        <f t="shared" ca="1" si="10"/>
        <v>173.03</v>
      </c>
      <c r="O10" s="177">
        <f t="shared" ca="1" si="11"/>
        <v>87.48</v>
      </c>
      <c r="P10" s="177">
        <f t="shared" ca="1" si="12"/>
        <v>4.8099999999999996</v>
      </c>
      <c r="Q10" s="177">
        <f t="shared" ca="1" si="13"/>
        <v>0</v>
      </c>
      <c r="R10" s="178">
        <f t="shared" ca="1" si="14"/>
        <v>265.32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265.32</v>
      </c>
      <c r="I11" s="180">
        <f t="shared" ca="1" si="5"/>
        <v>173.03</v>
      </c>
      <c r="J11" s="177">
        <f t="shared" ca="1" si="6"/>
        <v>87.48</v>
      </c>
      <c r="K11" s="177">
        <f t="shared" ca="1" si="7"/>
        <v>4.8099999999999996</v>
      </c>
      <c r="L11" s="177">
        <f t="shared" ca="1" si="8"/>
        <v>0</v>
      </c>
      <c r="M11" s="178">
        <f t="shared" ca="1" si="9"/>
        <v>265.32</v>
      </c>
      <c r="N11" s="176">
        <f t="shared" ca="1" si="10"/>
        <v>173.03</v>
      </c>
      <c r="O11" s="177">
        <f t="shared" ca="1" si="11"/>
        <v>87.48</v>
      </c>
      <c r="P11" s="177">
        <f t="shared" ca="1" si="12"/>
        <v>4.8099999999999996</v>
      </c>
      <c r="Q11" s="177">
        <f t="shared" ca="1" si="13"/>
        <v>0</v>
      </c>
      <c r="R11" s="178">
        <f t="shared" ca="1" si="14"/>
        <v>265.32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265.32</v>
      </c>
      <c r="I12" s="180">
        <f t="shared" ca="1" si="5"/>
        <v>173.03</v>
      </c>
      <c r="J12" s="177">
        <f t="shared" ca="1" si="6"/>
        <v>87.48</v>
      </c>
      <c r="K12" s="177">
        <f t="shared" ca="1" si="7"/>
        <v>4.8099999999999996</v>
      </c>
      <c r="L12" s="177">
        <f t="shared" ca="1" si="8"/>
        <v>0</v>
      </c>
      <c r="M12" s="178">
        <f t="shared" ca="1" si="9"/>
        <v>265.32</v>
      </c>
      <c r="N12" s="176">
        <f t="shared" ca="1" si="10"/>
        <v>173.03</v>
      </c>
      <c r="O12" s="177">
        <f t="shared" ca="1" si="11"/>
        <v>87.48</v>
      </c>
      <c r="P12" s="177">
        <f t="shared" ca="1" si="12"/>
        <v>4.8099999999999996</v>
      </c>
      <c r="Q12" s="177">
        <f t="shared" ca="1" si="13"/>
        <v>0</v>
      </c>
      <c r="R12" s="178">
        <f t="shared" ca="1" si="14"/>
        <v>265.32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265.32</v>
      </c>
      <c r="I13" s="180">
        <f t="shared" ca="1" si="5"/>
        <v>173.03</v>
      </c>
      <c r="J13" s="177">
        <f t="shared" ca="1" si="6"/>
        <v>87.48</v>
      </c>
      <c r="K13" s="177">
        <f t="shared" ca="1" si="7"/>
        <v>4.8099999999999996</v>
      </c>
      <c r="L13" s="177">
        <f t="shared" ca="1" si="8"/>
        <v>0</v>
      </c>
      <c r="M13" s="178">
        <f t="shared" ca="1" si="9"/>
        <v>265.32</v>
      </c>
      <c r="N13" s="176">
        <f t="shared" ca="1" si="10"/>
        <v>173.03</v>
      </c>
      <c r="O13" s="177">
        <f t="shared" ca="1" si="11"/>
        <v>87.48</v>
      </c>
      <c r="P13" s="177">
        <f t="shared" ca="1" si="12"/>
        <v>4.8099999999999996</v>
      </c>
      <c r="Q13" s="177">
        <f t="shared" ca="1" si="13"/>
        <v>0</v>
      </c>
      <c r="R13" s="178">
        <f t="shared" ca="1" si="14"/>
        <v>265.32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265.32</v>
      </c>
      <c r="I14" s="180">
        <f t="shared" ca="1" si="5"/>
        <v>173.03</v>
      </c>
      <c r="J14" s="177">
        <f t="shared" ca="1" si="6"/>
        <v>87.48</v>
      </c>
      <c r="K14" s="177">
        <f t="shared" ca="1" si="7"/>
        <v>4.8099999999999996</v>
      </c>
      <c r="L14" s="177">
        <f t="shared" ca="1" si="8"/>
        <v>0</v>
      </c>
      <c r="M14" s="178">
        <f t="shared" ca="1" si="9"/>
        <v>265.32</v>
      </c>
      <c r="N14" s="176">
        <f t="shared" ca="1" si="10"/>
        <v>173.03</v>
      </c>
      <c r="O14" s="177">
        <f t="shared" ca="1" si="11"/>
        <v>87.48</v>
      </c>
      <c r="P14" s="177">
        <f t="shared" ca="1" si="12"/>
        <v>4.8099999999999996</v>
      </c>
      <c r="Q14" s="177">
        <f t="shared" ca="1" si="13"/>
        <v>0</v>
      </c>
      <c r="R14" s="178">
        <f t="shared" ca="1" si="14"/>
        <v>265.32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265.32</v>
      </c>
      <c r="I15" s="180">
        <f t="shared" ca="1" si="5"/>
        <v>173.03</v>
      </c>
      <c r="J15" s="177">
        <f t="shared" ca="1" si="6"/>
        <v>87.48</v>
      </c>
      <c r="K15" s="177">
        <f t="shared" ca="1" si="7"/>
        <v>4.8099999999999996</v>
      </c>
      <c r="L15" s="177">
        <f t="shared" ca="1" si="8"/>
        <v>0</v>
      </c>
      <c r="M15" s="178">
        <f t="shared" ca="1" si="9"/>
        <v>265.32</v>
      </c>
      <c r="N15" s="176">
        <f t="shared" ca="1" si="10"/>
        <v>173.03</v>
      </c>
      <c r="O15" s="177">
        <f t="shared" ca="1" si="11"/>
        <v>87.48</v>
      </c>
      <c r="P15" s="177">
        <f t="shared" ca="1" si="12"/>
        <v>4.8099999999999996</v>
      </c>
      <c r="Q15" s="177">
        <f t="shared" ca="1" si="13"/>
        <v>0</v>
      </c>
      <c r="R15" s="178">
        <f t="shared" ca="1" si="14"/>
        <v>265.32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265.32</v>
      </c>
      <c r="I16" s="180">
        <f t="shared" ca="1" si="5"/>
        <v>173.03</v>
      </c>
      <c r="J16" s="177">
        <f t="shared" ca="1" si="6"/>
        <v>87.48</v>
      </c>
      <c r="K16" s="177">
        <f t="shared" ca="1" si="7"/>
        <v>4.8099999999999996</v>
      </c>
      <c r="L16" s="177">
        <f t="shared" ca="1" si="8"/>
        <v>0</v>
      </c>
      <c r="M16" s="178">
        <f t="shared" ca="1" si="9"/>
        <v>265.32</v>
      </c>
      <c r="N16" s="176">
        <f t="shared" ca="1" si="10"/>
        <v>173.03</v>
      </c>
      <c r="O16" s="177">
        <f t="shared" ca="1" si="11"/>
        <v>87.48</v>
      </c>
      <c r="P16" s="177">
        <f t="shared" ca="1" si="12"/>
        <v>4.8099999999999996</v>
      </c>
      <c r="Q16" s="177">
        <f t="shared" ca="1" si="13"/>
        <v>0</v>
      </c>
      <c r="R16" s="178">
        <f t="shared" ca="1" si="14"/>
        <v>265.32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265.32</v>
      </c>
      <c r="I17" s="180">
        <f t="shared" ca="1" si="5"/>
        <v>173.03</v>
      </c>
      <c r="J17" s="177">
        <f t="shared" ca="1" si="6"/>
        <v>87.48</v>
      </c>
      <c r="K17" s="177">
        <f t="shared" ca="1" si="7"/>
        <v>4.8099999999999996</v>
      </c>
      <c r="L17" s="177">
        <f t="shared" ca="1" si="8"/>
        <v>0</v>
      </c>
      <c r="M17" s="178">
        <f t="shared" ca="1" si="9"/>
        <v>265.32</v>
      </c>
      <c r="N17" s="176">
        <f t="shared" ca="1" si="10"/>
        <v>173.03</v>
      </c>
      <c r="O17" s="177">
        <f t="shared" ca="1" si="11"/>
        <v>87.48</v>
      </c>
      <c r="P17" s="177">
        <f t="shared" ca="1" si="12"/>
        <v>4.8099999999999996</v>
      </c>
      <c r="Q17" s="177">
        <f t="shared" ca="1" si="13"/>
        <v>0</v>
      </c>
      <c r="R17" s="178">
        <f t="shared" ca="1" si="14"/>
        <v>265.32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265.32</v>
      </c>
      <c r="I18" s="180">
        <f t="shared" ca="1" si="5"/>
        <v>173.03</v>
      </c>
      <c r="J18" s="177">
        <f t="shared" ca="1" si="6"/>
        <v>87.48</v>
      </c>
      <c r="K18" s="177">
        <f t="shared" ca="1" si="7"/>
        <v>4.8099999999999996</v>
      </c>
      <c r="L18" s="177">
        <f t="shared" ca="1" si="8"/>
        <v>0</v>
      </c>
      <c r="M18" s="178">
        <f t="shared" ca="1" si="9"/>
        <v>265.32</v>
      </c>
      <c r="N18" s="176">
        <f t="shared" ca="1" si="10"/>
        <v>173.03</v>
      </c>
      <c r="O18" s="177">
        <f t="shared" ca="1" si="11"/>
        <v>87.48</v>
      </c>
      <c r="P18" s="177">
        <f t="shared" ca="1" si="12"/>
        <v>4.8099999999999996</v>
      </c>
      <c r="Q18" s="177">
        <f t="shared" ca="1" si="13"/>
        <v>0</v>
      </c>
      <c r="R18" s="178">
        <f t="shared" ca="1" si="14"/>
        <v>265.32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265.32</v>
      </c>
      <c r="I19" s="180">
        <f t="shared" ca="1" si="5"/>
        <v>173.03</v>
      </c>
      <c r="J19" s="177">
        <f t="shared" ca="1" si="6"/>
        <v>87.48</v>
      </c>
      <c r="K19" s="177">
        <f t="shared" ca="1" si="7"/>
        <v>4.8099999999999996</v>
      </c>
      <c r="L19" s="177">
        <f t="shared" ca="1" si="8"/>
        <v>0</v>
      </c>
      <c r="M19" s="178">
        <f t="shared" ca="1" si="9"/>
        <v>265.32</v>
      </c>
      <c r="N19" s="176">
        <f t="shared" ca="1" si="10"/>
        <v>173.03</v>
      </c>
      <c r="O19" s="177">
        <f t="shared" ca="1" si="11"/>
        <v>87.48</v>
      </c>
      <c r="P19" s="177">
        <f t="shared" ca="1" si="12"/>
        <v>4.8099999999999996</v>
      </c>
      <c r="Q19" s="177">
        <f t="shared" ca="1" si="13"/>
        <v>0</v>
      </c>
      <c r="R19" s="178">
        <f t="shared" ca="1" si="14"/>
        <v>265.32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265.32</v>
      </c>
      <c r="I20" s="180">
        <f t="shared" ca="1" si="5"/>
        <v>173.03</v>
      </c>
      <c r="J20" s="177">
        <f t="shared" ca="1" si="6"/>
        <v>87.48</v>
      </c>
      <c r="K20" s="177">
        <f t="shared" ca="1" si="7"/>
        <v>4.8099999999999996</v>
      </c>
      <c r="L20" s="177">
        <f t="shared" ca="1" si="8"/>
        <v>0</v>
      </c>
      <c r="M20" s="178">
        <f t="shared" ca="1" si="9"/>
        <v>265.32</v>
      </c>
      <c r="N20" s="176">
        <f t="shared" ca="1" si="10"/>
        <v>173.03</v>
      </c>
      <c r="O20" s="177">
        <f t="shared" ca="1" si="11"/>
        <v>87.48</v>
      </c>
      <c r="P20" s="177">
        <f t="shared" ca="1" si="12"/>
        <v>4.8099999999999996</v>
      </c>
      <c r="Q20" s="177">
        <f t="shared" ca="1" si="13"/>
        <v>0</v>
      </c>
      <c r="R20" s="178">
        <f t="shared" ca="1" si="14"/>
        <v>265.32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265.32</v>
      </c>
      <c r="I21" s="180">
        <f t="shared" ca="1" si="5"/>
        <v>173.03</v>
      </c>
      <c r="J21" s="177">
        <f t="shared" ca="1" si="6"/>
        <v>87.48</v>
      </c>
      <c r="K21" s="177">
        <f t="shared" ca="1" si="7"/>
        <v>4.8099999999999996</v>
      </c>
      <c r="L21" s="177">
        <f t="shared" ca="1" si="8"/>
        <v>0</v>
      </c>
      <c r="M21" s="178">
        <f t="shared" ca="1" si="9"/>
        <v>265.32</v>
      </c>
      <c r="N21" s="176">
        <f t="shared" ca="1" si="10"/>
        <v>173.03</v>
      </c>
      <c r="O21" s="177">
        <f t="shared" ca="1" si="11"/>
        <v>87.48</v>
      </c>
      <c r="P21" s="177">
        <f t="shared" ca="1" si="12"/>
        <v>4.8099999999999996</v>
      </c>
      <c r="Q21" s="177">
        <f t="shared" ca="1" si="13"/>
        <v>0</v>
      </c>
      <c r="R21" s="178">
        <f t="shared" ca="1" si="14"/>
        <v>265.32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302.49</v>
      </c>
      <c r="I22" s="180">
        <f t="shared" ca="1" si="5"/>
        <v>218.56</v>
      </c>
      <c r="J22" s="177">
        <f t="shared" ca="1" si="6"/>
        <v>79.56</v>
      </c>
      <c r="K22" s="177">
        <f t="shared" ca="1" si="7"/>
        <v>4.37</v>
      </c>
      <c r="L22" s="177">
        <f t="shared" ca="1" si="8"/>
        <v>0</v>
      </c>
      <c r="M22" s="178">
        <f t="shared" ca="1" si="9"/>
        <v>302.49</v>
      </c>
      <c r="N22" s="176">
        <f t="shared" ca="1" si="10"/>
        <v>218.56</v>
      </c>
      <c r="O22" s="177">
        <f t="shared" ca="1" si="11"/>
        <v>79.56</v>
      </c>
      <c r="P22" s="177">
        <f t="shared" ca="1" si="12"/>
        <v>4.37</v>
      </c>
      <c r="Q22" s="177">
        <f t="shared" ca="1" si="13"/>
        <v>0</v>
      </c>
      <c r="R22" s="178">
        <f t="shared" ca="1" si="14"/>
        <v>302.49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361.45</v>
      </c>
      <c r="I23" s="180">
        <f t="shared" ca="1" si="5"/>
        <v>269.16000000000003</v>
      </c>
      <c r="J23" s="177">
        <f t="shared" ca="1" si="6"/>
        <v>87.48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361.45000000000005</v>
      </c>
      <c r="N23" s="176">
        <f t="shared" ca="1" si="10"/>
        <v>269.15999999999997</v>
      </c>
      <c r="O23" s="177">
        <f t="shared" ca="1" si="11"/>
        <v>87.47999999999999</v>
      </c>
      <c r="P23" s="177">
        <f t="shared" ca="1" si="12"/>
        <v>4.8099999999999987</v>
      </c>
      <c r="Q23" s="177">
        <f t="shared" ca="1" si="13"/>
        <v>0</v>
      </c>
      <c r="R23" s="178">
        <f t="shared" ca="1" si="14"/>
        <v>361.45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361.45</v>
      </c>
      <c r="I24" s="180">
        <f t="shared" ca="1" si="5"/>
        <v>269.16000000000003</v>
      </c>
      <c r="J24" s="177">
        <f t="shared" ca="1" si="6"/>
        <v>87.48</v>
      </c>
      <c r="K24" s="177">
        <f t="shared" ca="1" si="7"/>
        <v>4.8099999999999996</v>
      </c>
      <c r="L24" s="177">
        <f t="shared" ca="1" si="8"/>
        <v>0</v>
      </c>
      <c r="M24" s="178">
        <f t="shared" ca="1" si="9"/>
        <v>361.45000000000005</v>
      </c>
      <c r="N24" s="176">
        <f t="shared" ca="1" si="10"/>
        <v>269.15999999999997</v>
      </c>
      <c r="O24" s="177">
        <f t="shared" ca="1" si="11"/>
        <v>87.47999999999999</v>
      </c>
      <c r="P24" s="177">
        <f t="shared" ca="1" si="12"/>
        <v>4.8099999999999987</v>
      </c>
      <c r="Q24" s="177">
        <f t="shared" ca="1" si="13"/>
        <v>0</v>
      </c>
      <c r="R24" s="178">
        <f t="shared" ca="1" si="14"/>
        <v>361.45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399.9</v>
      </c>
      <c r="I25" s="180">
        <f t="shared" ca="1" si="5"/>
        <v>307.62</v>
      </c>
      <c r="J25" s="177">
        <f t="shared" ca="1" si="6"/>
        <v>87.48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399.91</v>
      </c>
      <c r="N25" s="176">
        <f t="shared" ca="1" si="10"/>
        <v>307.61230776924805</v>
      </c>
      <c r="O25" s="177">
        <f t="shared" ca="1" si="11"/>
        <v>87.477812507814249</v>
      </c>
      <c r="P25" s="177">
        <f t="shared" ca="1" si="12"/>
        <v>4.8098797229376604</v>
      </c>
      <c r="Q25" s="177">
        <f t="shared" ca="1" si="13"/>
        <v>0</v>
      </c>
      <c r="R25" s="178">
        <f t="shared" ca="1" si="14"/>
        <v>399.89999999999992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512.87</v>
      </c>
      <c r="I26" s="180">
        <f t="shared" ca="1" si="5"/>
        <v>380.84</v>
      </c>
      <c r="J26" s="177">
        <f t="shared" ca="1" si="6"/>
        <v>122.67</v>
      </c>
      <c r="K26" s="177">
        <f t="shared" ca="1" si="7"/>
        <v>9.36</v>
      </c>
      <c r="L26" s="177">
        <f t="shared" ca="1" si="8"/>
        <v>0</v>
      </c>
      <c r="M26" s="178">
        <f t="shared" ca="1" si="9"/>
        <v>512.87</v>
      </c>
      <c r="N26" s="176">
        <f t="shared" ca="1" si="10"/>
        <v>380.84</v>
      </c>
      <c r="O26" s="177">
        <f t="shared" ca="1" si="11"/>
        <v>122.67</v>
      </c>
      <c r="P26" s="177">
        <f t="shared" ca="1" si="12"/>
        <v>9.36</v>
      </c>
      <c r="Q26" s="177">
        <f t="shared" ca="1" si="13"/>
        <v>0</v>
      </c>
      <c r="R26" s="178">
        <f t="shared" ca="1" si="14"/>
        <v>512.87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551.32000000000005</v>
      </c>
      <c r="I27" s="180">
        <f t="shared" ca="1" si="5"/>
        <v>384.52</v>
      </c>
      <c r="J27" s="177">
        <f t="shared" ca="1" si="6"/>
        <v>157.81</v>
      </c>
      <c r="K27" s="177">
        <f t="shared" ca="1" si="7"/>
        <v>9</v>
      </c>
      <c r="L27" s="177">
        <f t="shared" ca="1" si="8"/>
        <v>0</v>
      </c>
      <c r="M27" s="178">
        <f t="shared" ca="1" si="9"/>
        <v>551.32999999999993</v>
      </c>
      <c r="N27" s="176">
        <f t="shared" ca="1" si="10"/>
        <v>384.51302559265781</v>
      </c>
      <c r="O27" s="177">
        <f t="shared" ca="1" si="11"/>
        <v>157.80713764895802</v>
      </c>
      <c r="P27" s="177">
        <f t="shared" ca="1" si="12"/>
        <v>8.9998367583842729</v>
      </c>
      <c r="Q27" s="177">
        <f t="shared" ca="1" si="13"/>
        <v>0</v>
      </c>
      <c r="R27" s="178">
        <f t="shared" ca="1" si="14"/>
        <v>551.32000000000005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596.62</v>
      </c>
      <c r="I28" s="180">
        <f t="shared" ca="1" si="5"/>
        <v>430.59</v>
      </c>
      <c r="J28" s="177">
        <f t="shared" ca="1" si="6"/>
        <v>157.08000000000001</v>
      </c>
      <c r="K28" s="177">
        <f t="shared" ca="1" si="7"/>
        <v>8.9600000000000009</v>
      </c>
      <c r="L28" s="177">
        <f t="shared" ca="1" si="8"/>
        <v>0</v>
      </c>
      <c r="M28" s="178">
        <f t="shared" ca="1" si="9"/>
        <v>596.63</v>
      </c>
      <c r="N28" s="176">
        <f t="shared" ca="1" si="10"/>
        <v>430.58278296431621</v>
      </c>
      <c r="O28" s="177">
        <f t="shared" ca="1" si="11"/>
        <v>157.07736721251027</v>
      </c>
      <c r="P28" s="177">
        <f t="shared" ca="1" si="12"/>
        <v>8.9598498231734922</v>
      </c>
      <c r="Q28" s="177">
        <f t="shared" ca="1" si="13"/>
        <v>0</v>
      </c>
      <c r="R28" s="178">
        <f t="shared" ca="1" si="14"/>
        <v>596.62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656.7</v>
      </c>
      <c r="I29" s="180">
        <f t="shared" ca="1" si="5"/>
        <v>489.9</v>
      </c>
      <c r="J29" s="177">
        <f t="shared" ca="1" si="6"/>
        <v>157.81</v>
      </c>
      <c r="K29" s="177">
        <f t="shared" ca="1" si="7"/>
        <v>9</v>
      </c>
      <c r="L29" s="177">
        <f t="shared" ca="1" si="8"/>
        <v>0</v>
      </c>
      <c r="M29" s="178">
        <f t="shared" ca="1" si="9"/>
        <v>656.71</v>
      </c>
      <c r="N29" s="176">
        <f t="shared" ca="1" si="10"/>
        <v>489.89254008618718</v>
      </c>
      <c r="O29" s="177">
        <f t="shared" ca="1" si="11"/>
        <v>157.80759696060667</v>
      </c>
      <c r="P29" s="177">
        <f t="shared" ca="1" si="12"/>
        <v>8.9998629532061329</v>
      </c>
      <c r="Q29" s="177">
        <f t="shared" ca="1" si="13"/>
        <v>0</v>
      </c>
      <c r="R29" s="178">
        <f t="shared" ca="1" si="14"/>
        <v>656.7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656.7</v>
      </c>
      <c r="I30" s="180">
        <f t="shared" ca="1" si="5"/>
        <v>489.9</v>
      </c>
      <c r="J30" s="177">
        <f t="shared" ca="1" si="6"/>
        <v>157.81</v>
      </c>
      <c r="K30" s="177">
        <f t="shared" ca="1" si="7"/>
        <v>9</v>
      </c>
      <c r="L30" s="177">
        <f t="shared" ca="1" si="8"/>
        <v>0</v>
      </c>
      <c r="M30" s="178">
        <f t="shared" ca="1" si="9"/>
        <v>656.71</v>
      </c>
      <c r="N30" s="176">
        <f t="shared" ca="1" si="10"/>
        <v>489.89254008618718</v>
      </c>
      <c r="O30" s="177">
        <f t="shared" ca="1" si="11"/>
        <v>157.80759696060667</v>
      </c>
      <c r="P30" s="177">
        <f t="shared" ca="1" si="12"/>
        <v>8.9998629532061329</v>
      </c>
      <c r="Q30" s="177">
        <f t="shared" ca="1" si="13"/>
        <v>0</v>
      </c>
      <c r="R30" s="178">
        <f t="shared" ca="1" si="14"/>
        <v>656.7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656.7</v>
      </c>
      <c r="I31" s="180">
        <f t="shared" ca="1" si="5"/>
        <v>489.9</v>
      </c>
      <c r="J31" s="177">
        <f t="shared" ca="1" si="6"/>
        <v>157.81</v>
      </c>
      <c r="K31" s="177">
        <f t="shared" ca="1" si="7"/>
        <v>9</v>
      </c>
      <c r="L31" s="177">
        <f t="shared" ca="1" si="8"/>
        <v>0</v>
      </c>
      <c r="M31" s="178">
        <f t="shared" ca="1" si="9"/>
        <v>656.71</v>
      </c>
      <c r="N31" s="176">
        <f t="shared" ca="1" si="10"/>
        <v>489.89254008618718</v>
      </c>
      <c r="O31" s="177">
        <f t="shared" ca="1" si="11"/>
        <v>157.80759696060667</v>
      </c>
      <c r="P31" s="177">
        <f t="shared" ca="1" si="12"/>
        <v>8.9998629532061329</v>
      </c>
      <c r="Q31" s="177">
        <f t="shared" ca="1" si="13"/>
        <v>0</v>
      </c>
      <c r="R31" s="178">
        <f t="shared" ca="1" si="14"/>
        <v>656.7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656.7</v>
      </c>
      <c r="I32" s="180">
        <f t="shared" ca="1" si="5"/>
        <v>489.9</v>
      </c>
      <c r="J32" s="177">
        <f t="shared" ca="1" si="6"/>
        <v>157.81</v>
      </c>
      <c r="K32" s="177">
        <f t="shared" ca="1" si="7"/>
        <v>9</v>
      </c>
      <c r="L32" s="177">
        <f t="shared" ca="1" si="8"/>
        <v>0</v>
      </c>
      <c r="M32" s="178">
        <f t="shared" ca="1" si="9"/>
        <v>656.71</v>
      </c>
      <c r="N32" s="176">
        <f t="shared" ca="1" si="10"/>
        <v>489.89254008618718</v>
      </c>
      <c r="O32" s="177">
        <f t="shared" ca="1" si="11"/>
        <v>157.80759696060667</v>
      </c>
      <c r="P32" s="177">
        <f t="shared" ca="1" si="12"/>
        <v>8.9998629532061329</v>
      </c>
      <c r="Q32" s="177">
        <f t="shared" ca="1" si="13"/>
        <v>0</v>
      </c>
      <c r="R32" s="178">
        <f t="shared" ca="1" si="14"/>
        <v>656.7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656.7</v>
      </c>
      <c r="I33" s="180">
        <f t="shared" ca="1" si="5"/>
        <v>489.9</v>
      </c>
      <c r="J33" s="177">
        <f t="shared" ca="1" si="6"/>
        <v>157.81</v>
      </c>
      <c r="K33" s="177">
        <f t="shared" ca="1" si="7"/>
        <v>9</v>
      </c>
      <c r="L33" s="177">
        <f t="shared" ca="1" si="8"/>
        <v>0</v>
      </c>
      <c r="M33" s="178">
        <f t="shared" ca="1" si="9"/>
        <v>656.71</v>
      </c>
      <c r="N33" s="176">
        <f t="shared" ca="1" si="10"/>
        <v>489.89254008618718</v>
      </c>
      <c r="O33" s="177">
        <f t="shared" ca="1" si="11"/>
        <v>157.80759696060667</v>
      </c>
      <c r="P33" s="177">
        <f t="shared" ca="1" si="12"/>
        <v>8.9998629532061329</v>
      </c>
      <c r="Q33" s="177">
        <f t="shared" ca="1" si="13"/>
        <v>0</v>
      </c>
      <c r="R33" s="178">
        <f t="shared" ca="1" si="14"/>
        <v>656.7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656.7</v>
      </c>
      <c r="I34" s="180">
        <f t="shared" ca="1" si="5"/>
        <v>489.9</v>
      </c>
      <c r="J34" s="177">
        <f t="shared" ca="1" si="6"/>
        <v>157.81</v>
      </c>
      <c r="K34" s="177">
        <f t="shared" ca="1" si="7"/>
        <v>9</v>
      </c>
      <c r="L34" s="177">
        <f t="shared" ca="1" si="8"/>
        <v>0</v>
      </c>
      <c r="M34" s="178">
        <f t="shared" ca="1" si="9"/>
        <v>656.71</v>
      </c>
      <c r="N34" s="176">
        <f t="shared" ca="1" si="10"/>
        <v>489.89254008618718</v>
      </c>
      <c r="O34" s="177">
        <f t="shared" ca="1" si="11"/>
        <v>157.80759696060667</v>
      </c>
      <c r="P34" s="177">
        <f t="shared" ca="1" si="12"/>
        <v>8.9998629532061329</v>
      </c>
      <c r="Q34" s="177">
        <f t="shared" ca="1" si="13"/>
        <v>0</v>
      </c>
      <c r="R34" s="178">
        <f t="shared" ca="1" si="14"/>
        <v>656.7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656.7</v>
      </c>
      <c r="I35" s="180">
        <f t="shared" ca="1" si="5"/>
        <v>489.9</v>
      </c>
      <c r="J35" s="177">
        <f t="shared" ca="1" si="6"/>
        <v>157.81</v>
      </c>
      <c r="K35" s="177">
        <f t="shared" ca="1" si="7"/>
        <v>9</v>
      </c>
      <c r="L35" s="177">
        <f t="shared" ca="1" si="8"/>
        <v>0</v>
      </c>
      <c r="M35" s="178">
        <f t="shared" ca="1" si="9"/>
        <v>656.71</v>
      </c>
      <c r="N35" s="176">
        <f t="shared" ca="1" si="10"/>
        <v>489.89254008618718</v>
      </c>
      <c r="O35" s="177">
        <f t="shared" ca="1" si="11"/>
        <v>157.80759696060667</v>
      </c>
      <c r="P35" s="177">
        <f t="shared" ca="1" si="12"/>
        <v>8.9998629532061329</v>
      </c>
      <c r="Q35" s="177">
        <f t="shared" ca="1" si="13"/>
        <v>0</v>
      </c>
      <c r="R35" s="178">
        <f t="shared" ca="1" si="14"/>
        <v>656.7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656.7</v>
      </c>
      <c r="I36" s="180">
        <f t="shared" ca="1" si="5"/>
        <v>489.9</v>
      </c>
      <c r="J36" s="177">
        <f t="shared" ca="1" si="6"/>
        <v>157.81</v>
      </c>
      <c r="K36" s="177">
        <f t="shared" ca="1" si="7"/>
        <v>9</v>
      </c>
      <c r="L36" s="177">
        <f t="shared" ca="1" si="8"/>
        <v>0</v>
      </c>
      <c r="M36" s="178">
        <f t="shared" ca="1" si="9"/>
        <v>656.71</v>
      </c>
      <c r="N36" s="176">
        <f t="shared" ca="1" si="10"/>
        <v>489.89254008618718</v>
      </c>
      <c r="O36" s="177">
        <f t="shared" ca="1" si="11"/>
        <v>157.80759696060667</v>
      </c>
      <c r="P36" s="177">
        <f t="shared" ca="1" si="12"/>
        <v>8.9998629532061329</v>
      </c>
      <c r="Q36" s="177">
        <f t="shared" ca="1" si="13"/>
        <v>0</v>
      </c>
      <c r="R36" s="178">
        <f t="shared" ca="1" si="14"/>
        <v>656.7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656.7</v>
      </c>
      <c r="I37" s="180">
        <f t="shared" ca="1" si="5"/>
        <v>489.9</v>
      </c>
      <c r="J37" s="177">
        <f t="shared" ca="1" si="6"/>
        <v>157.81</v>
      </c>
      <c r="K37" s="177">
        <f t="shared" ca="1" si="7"/>
        <v>9</v>
      </c>
      <c r="L37" s="177">
        <f t="shared" ca="1" si="8"/>
        <v>0</v>
      </c>
      <c r="M37" s="178">
        <f t="shared" ca="1" si="9"/>
        <v>656.71</v>
      </c>
      <c r="N37" s="176">
        <f t="shared" ca="1" si="10"/>
        <v>489.89254008618718</v>
      </c>
      <c r="O37" s="177">
        <f t="shared" ca="1" si="11"/>
        <v>157.80759696060667</v>
      </c>
      <c r="P37" s="177">
        <f t="shared" ca="1" si="12"/>
        <v>8.9998629532061329</v>
      </c>
      <c r="Q37" s="177">
        <f t="shared" ca="1" si="13"/>
        <v>0</v>
      </c>
      <c r="R37" s="178">
        <f t="shared" ca="1" si="14"/>
        <v>656.7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656.7</v>
      </c>
      <c r="I38" s="180">
        <f t="shared" ca="1" si="5"/>
        <v>489.9</v>
      </c>
      <c r="J38" s="177">
        <f t="shared" ca="1" si="6"/>
        <v>157.81</v>
      </c>
      <c r="K38" s="177">
        <f t="shared" ca="1" si="7"/>
        <v>9</v>
      </c>
      <c r="L38" s="177">
        <f t="shared" ca="1" si="8"/>
        <v>0</v>
      </c>
      <c r="M38" s="178">
        <f t="shared" ca="1" si="9"/>
        <v>656.71</v>
      </c>
      <c r="N38" s="176">
        <f t="shared" ca="1" si="10"/>
        <v>489.89254008618718</v>
      </c>
      <c r="O38" s="177">
        <f t="shared" ca="1" si="11"/>
        <v>157.80759696060667</v>
      </c>
      <c r="P38" s="177">
        <f t="shared" ca="1" si="12"/>
        <v>8.9998629532061329</v>
      </c>
      <c r="Q38" s="177">
        <f t="shared" ca="1" si="13"/>
        <v>0</v>
      </c>
      <c r="R38" s="178">
        <f t="shared" ca="1" si="14"/>
        <v>656.7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656.7</v>
      </c>
      <c r="I39" s="180">
        <f t="shared" ca="1" si="5"/>
        <v>489.9</v>
      </c>
      <c r="J39" s="177">
        <f t="shared" ca="1" si="6"/>
        <v>157.81</v>
      </c>
      <c r="K39" s="177">
        <f t="shared" ca="1" si="7"/>
        <v>9</v>
      </c>
      <c r="L39" s="177">
        <f t="shared" ca="1" si="8"/>
        <v>0</v>
      </c>
      <c r="M39" s="178">
        <f t="shared" ca="1" si="9"/>
        <v>656.71</v>
      </c>
      <c r="N39" s="176">
        <f t="shared" ca="1" si="10"/>
        <v>489.89254008618718</v>
      </c>
      <c r="O39" s="177">
        <f t="shared" ca="1" si="11"/>
        <v>157.80759696060667</v>
      </c>
      <c r="P39" s="177">
        <f t="shared" ca="1" si="12"/>
        <v>8.9998629532061329</v>
      </c>
      <c r="Q39" s="177">
        <f t="shared" ca="1" si="13"/>
        <v>0</v>
      </c>
      <c r="R39" s="178">
        <f t="shared" ca="1" si="14"/>
        <v>656.7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656.7</v>
      </c>
      <c r="I40" s="180">
        <f t="shared" ca="1" si="5"/>
        <v>489.9</v>
      </c>
      <c r="J40" s="177">
        <f t="shared" ca="1" si="6"/>
        <v>157.81</v>
      </c>
      <c r="K40" s="177">
        <f t="shared" ca="1" si="7"/>
        <v>9</v>
      </c>
      <c r="L40" s="177">
        <f t="shared" ca="1" si="8"/>
        <v>0</v>
      </c>
      <c r="M40" s="178">
        <f t="shared" ca="1" si="9"/>
        <v>656.71</v>
      </c>
      <c r="N40" s="176">
        <f t="shared" ca="1" si="10"/>
        <v>489.89254008618718</v>
      </c>
      <c r="O40" s="177">
        <f t="shared" ca="1" si="11"/>
        <v>157.80759696060667</v>
      </c>
      <c r="P40" s="177">
        <f t="shared" ca="1" si="12"/>
        <v>8.9998629532061329</v>
      </c>
      <c r="Q40" s="177">
        <f t="shared" ca="1" si="13"/>
        <v>0</v>
      </c>
      <c r="R40" s="178">
        <f t="shared" ca="1" si="14"/>
        <v>656.7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571.36</v>
      </c>
      <c r="I41" s="180">
        <f t="shared" ca="1" si="5"/>
        <v>432.59</v>
      </c>
      <c r="J41" s="177">
        <f t="shared" ca="1" si="6"/>
        <v>129.78</v>
      </c>
      <c r="K41" s="177">
        <f t="shared" ca="1" si="7"/>
        <v>9</v>
      </c>
      <c r="L41" s="177">
        <f t="shared" ca="1" si="8"/>
        <v>0</v>
      </c>
      <c r="M41" s="178">
        <f t="shared" ca="1" si="9"/>
        <v>571.37</v>
      </c>
      <c r="N41" s="176">
        <f t="shared" ca="1" si="10"/>
        <v>432.58242889896212</v>
      </c>
      <c r="O41" s="177">
        <f t="shared" ca="1" si="11"/>
        <v>129.77772861718327</v>
      </c>
      <c r="P41" s="177">
        <f t="shared" ca="1" si="12"/>
        <v>8.9998424838545947</v>
      </c>
      <c r="Q41" s="177">
        <f t="shared" ca="1" si="13"/>
        <v>0</v>
      </c>
      <c r="R41" s="178">
        <f t="shared" ca="1" si="14"/>
        <v>571.36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481</v>
      </c>
      <c r="I42" s="180">
        <f t="shared" ca="1" si="5"/>
        <v>384.52</v>
      </c>
      <c r="J42" s="177">
        <f t="shared" ca="1" si="6"/>
        <v>87.48</v>
      </c>
      <c r="K42" s="177">
        <f t="shared" ca="1" si="7"/>
        <v>9</v>
      </c>
      <c r="L42" s="177">
        <f t="shared" ca="1" si="8"/>
        <v>0</v>
      </c>
      <c r="M42" s="178">
        <f t="shared" ca="1" si="9"/>
        <v>481</v>
      </c>
      <c r="N42" s="176">
        <f t="shared" ca="1" si="10"/>
        <v>384.52</v>
      </c>
      <c r="O42" s="177">
        <f t="shared" ca="1" si="11"/>
        <v>87.48</v>
      </c>
      <c r="P42" s="177">
        <f t="shared" ca="1" si="12"/>
        <v>9</v>
      </c>
      <c r="Q42" s="177">
        <f t="shared" ca="1" si="13"/>
        <v>0</v>
      </c>
      <c r="R42" s="178">
        <f t="shared" ca="1" si="14"/>
        <v>481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428.74</v>
      </c>
      <c r="I43" s="180">
        <f t="shared" ca="1" si="5"/>
        <v>336.46</v>
      </c>
      <c r="J43" s="177">
        <f t="shared" ca="1" si="6"/>
        <v>87.48</v>
      </c>
      <c r="K43" s="177">
        <f t="shared" ca="1" si="7"/>
        <v>4.8099999999999996</v>
      </c>
      <c r="L43" s="177">
        <f t="shared" ca="1" si="8"/>
        <v>0</v>
      </c>
      <c r="M43" s="178">
        <f t="shared" ca="1" si="9"/>
        <v>428.75</v>
      </c>
      <c r="N43" s="176">
        <f t="shared" ca="1" si="10"/>
        <v>336.45215253644312</v>
      </c>
      <c r="O43" s="177">
        <f t="shared" ca="1" si="11"/>
        <v>87.477959650145777</v>
      </c>
      <c r="P43" s="177">
        <f t="shared" ca="1" si="12"/>
        <v>4.8098878134110787</v>
      </c>
      <c r="Q43" s="177">
        <f t="shared" ca="1" si="13"/>
        <v>0</v>
      </c>
      <c r="R43" s="178">
        <f t="shared" ca="1" si="14"/>
        <v>428.73999999999995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428.74</v>
      </c>
      <c r="I44" s="180">
        <f t="shared" ca="1" si="5"/>
        <v>336.46</v>
      </c>
      <c r="J44" s="177">
        <f t="shared" ca="1" si="6"/>
        <v>87.48</v>
      </c>
      <c r="K44" s="177">
        <f t="shared" ca="1" si="7"/>
        <v>4.8099999999999996</v>
      </c>
      <c r="L44" s="177">
        <f t="shared" ca="1" si="8"/>
        <v>0</v>
      </c>
      <c r="M44" s="178">
        <f t="shared" ca="1" si="9"/>
        <v>428.75</v>
      </c>
      <c r="N44" s="176">
        <f t="shared" ca="1" si="10"/>
        <v>336.45215253644312</v>
      </c>
      <c r="O44" s="177">
        <f t="shared" ca="1" si="11"/>
        <v>87.477959650145777</v>
      </c>
      <c r="P44" s="177">
        <f t="shared" ca="1" si="12"/>
        <v>4.8098878134110787</v>
      </c>
      <c r="Q44" s="177">
        <f t="shared" ca="1" si="13"/>
        <v>0</v>
      </c>
      <c r="R44" s="178">
        <f t="shared" ca="1" si="14"/>
        <v>428.73999999999995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428.74</v>
      </c>
      <c r="I45" s="180">
        <f t="shared" ca="1" si="5"/>
        <v>336.46</v>
      </c>
      <c r="J45" s="177">
        <f t="shared" ca="1" si="6"/>
        <v>87.48</v>
      </c>
      <c r="K45" s="177">
        <f t="shared" ca="1" si="7"/>
        <v>4.8099999999999996</v>
      </c>
      <c r="L45" s="177">
        <f t="shared" ca="1" si="8"/>
        <v>0</v>
      </c>
      <c r="M45" s="178">
        <f t="shared" ca="1" si="9"/>
        <v>428.75</v>
      </c>
      <c r="N45" s="176">
        <f t="shared" ca="1" si="10"/>
        <v>336.45215253644312</v>
      </c>
      <c r="O45" s="177">
        <f t="shared" ca="1" si="11"/>
        <v>87.477959650145777</v>
      </c>
      <c r="P45" s="177">
        <f t="shared" ca="1" si="12"/>
        <v>4.8098878134110787</v>
      </c>
      <c r="Q45" s="177">
        <f t="shared" ca="1" si="13"/>
        <v>0</v>
      </c>
      <c r="R45" s="178">
        <f t="shared" ca="1" si="14"/>
        <v>428.73999999999995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361.45</v>
      </c>
      <c r="I46" s="180">
        <f t="shared" ca="1" si="5"/>
        <v>269.16000000000003</v>
      </c>
      <c r="J46" s="177">
        <f t="shared" ca="1" si="6"/>
        <v>87.48</v>
      </c>
      <c r="K46" s="177">
        <f t="shared" ca="1" si="7"/>
        <v>4.8099999999999996</v>
      </c>
      <c r="L46" s="177">
        <f t="shared" ca="1" si="8"/>
        <v>0</v>
      </c>
      <c r="M46" s="178">
        <f t="shared" ca="1" si="9"/>
        <v>361.45000000000005</v>
      </c>
      <c r="N46" s="176">
        <f t="shared" ca="1" si="10"/>
        <v>269.15999999999997</v>
      </c>
      <c r="O46" s="177">
        <f t="shared" ca="1" si="11"/>
        <v>87.47999999999999</v>
      </c>
      <c r="P46" s="177">
        <f t="shared" ca="1" si="12"/>
        <v>4.8099999999999987</v>
      </c>
      <c r="Q46" s="177">
        <f t="shared" ca="1" si="13"/>
        <v>0</v>
      </c>
      <c r="R46" s="178">
        <f t="shared" ca="1" si="14"/>
        <v>361.45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361.45</v>
      </c>
      <c r="I47" s="180">
        <f t="shared" ca="1" si="5"/>
        <v>269.16000000000003</v>
      </c>
      <c r="J47" s="177">
        <f t="shared" ca="1" si="6"/>
        <v>87.48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361.45000000000005</v>
      </c>
      <c r="N47" s="176">
        <f t="shared" ca="1" si="10"/>
        <v>269.15999999999997</v>
      </c>
      <c r="O47" s="177">
        <f t="shared" ca="1" si="11"/>
        <v>87.47999999999999</v>
      </c>
      <c r="P47" s="177">
        <f t="shared" ca="1" si="12"/>
        <v>4.8099999999999987</v>
      </c>
      <c r="Q47" s="177">
        <f t="shared" ca="1" si="13"/>
        <v>0</v>
      </c>
      <c r="R47" s="178">
        <f t="shared" ca="1" si="14"/>
        <v>361.45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361.45</v>
      </c>
      <c r="I48" s="180">
        <f t="shared" ca="1" si="5"/>
        <v>269.16000000000003</v>
      </c>
      <c r="J48" s="177">
        <f t="shared" ca="1" si="6"/>
        <v>87.48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361.45000000000005</v>
      </c>
      <c r="N48" s="176">
        <f t="shared" ca="1" si="10"/>
        <v>269.15999999999997</v>
      </c>
      <c r="O48" s="177">
        <f t="shared" ca="1" si="11"/>
        <v>87.47999999999999</v>
      </c>
      <c r="P48" s="177">
        <f t="shared" ca="1" si="12"/>
        <v>4.8099999999999987</v>
      </c>
      <c r="Q48" s="177">
        <f t="shared" ca="1" si="13"/>
        <v>0</v>
      </c>
      <c r="R48" s="178">
        <f t="shared" ca="1" si="14"/>
        <v>361.45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361.45</v>
      </c>
      <c r="I49" s="180">
        <f t="shared" ca="1" si="5"/>
        <v>269.16000000000003</v>
      </c>
      <c r="J49" s="177">
        <f t="shared" ca="1" si="6"/>
        <v>87.48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361.45000000000005</v>
      </c>
      <c r="N49" s="176">
        <f t="shared" ca="1" si="10"/>
        <v>269.15999999999997</v>
      </c>
      <c r="O49" s="177">
        <f t="shared" ca="1" si="11"/>
        <v>87.47999999999999</v>
      </c>
      <c r="P49" s="177">
        <f t="shared" ca="1" si="12"/>
        <v>4.8099999999999987</v>
      </c>
      <c r="Q49" s="177">
        <f t="shared" ca="1" si="13"/>
        <v>0</v>
      </c>
      <c r="R49" s="178">
        <f t="shared" ca="1" si="14"/>
        <v>361.45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361.45</v>
      </c>
      <c r="I50" s="180">
        <f t="shared" ca="1" si="5"/>
        <v>269.16000000000003</v>
      </c>
      <c r="J50" s="177">
        <f t="shared" ca="1" si="6"/>
        <v>87.48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361.45000000000005</v>
      </c>
      <c r="N50" s="176">
        <f t="shared" ca="1" si="10"/>
        <v>269.15999999999997</v>
      </c>
      <c r="O50" s="177">
        <f t="shared" ca="1" si="11"/>
        <v>87.47999999999999</v>
      </c>
      <c r="P50" s="177">
        <f t="shared" ca="1" si="12"/>
        <v>4.8099999999999987</v>
      </c>
      <c r="Q50" s="177">
        <f t="shared" ca="1" si="13"/>
        <v>0</v>
      </c>
      <c r="R50" s="178">
        <f t="shared" ca="1" si="14"/>
        <v>361.45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361.45</v>
      </c>
      <c r="I51" s="180">
        <f t="shared" ca="1" si="5"/>
        <v>269.16000000000003</v>
      </c>
      <c r="J51" s="177">
        <f t="shared" ca="1" si="6"/>
        <v>87.48</v>
      </c>
      <c r="K51" s="177">
        <f t="shared" ca="1" si="7"/>
        <v>4.8099999999999996</v>
      </c>
      <c r="L51" s="177">
        <f t="shared" ca="1" si="8"/>
        <v>0</v>
      </c>
      <c r="M51" s="178">
        <f t="shared" ca="1" si="9"/>
        <v>361.45000000000005</v>
      </c>
      <c r="N51" s="176">
        <f t="shared" ca="1" si="10"/>
        <v>269.15999999999997</v>
      </c>
      <c r="O51" s="177">
        <f t="shared" ca="1" si="11"/>
        <v>87.47999999999999</v>
      </c>
      <c r="P51" s="177">
        <f t="shared" ca="1" si="12"/>
        <v>4.8099999999999987</v>
      </c>
      <c r="Q51" s="177">
        <f t="shared" ca="1" si="13"/>
        <v>0</v>
      </c>
      <c r="R51" s="178">
        <f t="shared" ca="1" si="14"/>
        <v>361.45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284.54000000000002</v>
      </c>
      <c r="I52" s="180">
        <f t="shared" ca="1" si="5"/>
        <v>192.26</v>
      </c>
      <c r="J52" s="177">
        <f t="shared" ca="1" si="6"/>
        <v>87.48</v>
      </c>
      <c r="K52" s="177">
        <f t="shared" ca="1" si="7"/>
        <v>4.8099999999999996</v>
      </c>
      <c r="L52" s="177">
        <f t="shared" ca="1" si="8"/>
        <v>0</v>
      </c>
      <c r="M52" s="178">
        <f t="shared" ca="1" si="9"/>
        <v>284.55</v>
      </c>
      <c r="N52" s="176">
        <f t="shared" ca="1" si="10"/>
        <v>192.25324336671937</v>
      </c>
      <c r="O52" s="177">
        <f t="shared" ca="1" si="11"/>
        <v>87.476925672113865</v>
      </c>
      <c r="P52" s="177">
        <f t="shared" ca="1" si="12"/>
        <v>4.809830961166754</v>
      </c>
      <c r="Q52" s="177">
        <f t="shared" ca="1" si="13"/>
        <v>0</v>
      </c>
      <c r="R52" s="178">
        <f t="shared" ca="1" si="14"/>
        <v>284.54000000000002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265.32</v>
      </c>
      <c r="I53" s="180">
        <f t="shared" ca="1" si="5"/>
        <v>173.03</v>
      </c>
      <c r="J53" s="177">
        <f t="shared" ca="1" si="6"/>
        <v>87.48</v>
      </c>
      <c r="K53" s="177">
        <f t="shared" ca="1" si="7"/>
        <v>4.8099999999999996</v>
      </c>
      <c r="L53" s="177">
        <f t="shared" ca="1" si="8"/>
        <v>0</v>
      </c>
      <c r="M53" s="178">
        <f t="shared" ca="1" si="9"/>
        <v>265.32</v>
      </c>
      <c r="N53" s="176">
        <f t="shared" ca="1" si="10"/>
        <v>173.03</v>
      </c>
      <c r="O53" s="177">
        <f t="shared" ca="1" si="11"/>
        <v>87.48</v>
      </c>
      <c r="P53" s="177">
        <f t="shared" ca="1" si="12"/>
        <v>4.8099999999999996</v>
      </c>
      <c r="Q53" s="177">
        <f t="shared" ca="1" si="13"/>
        <v>0</v>
      </c>
      <c r="R53" s="178">
        <f t="shared" ca="1" si="14"/>
        <v>265.32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265.32</v>
      </c>
      <c r="I54" s="180">
        <f t="shared" ca="1" si="5"/>
        <v>173.03</v>
      </c>
      <c r="J54" s="177">
        <f t="shared" ca="1" si="6"/>
        <v>87.48</v>
      </c>
      <c r="K54" s="177">
        <f t="shared" ca="1" si="7"/>
        <v>4.8099999999999996</v>
      </c>
      <c r="L54" s="177">
        <f t="shared" ca="1" si="8"/>
        <v>0</v>
      </c>
      <c r="M54" s="178">
        <f t="shared" ca="1" si="9"/>
        <v>265.32</v>
      </c>
      <c r="N54" s="176">
        <f t="shared" ca="1" si="10"/>
        <v>173.03</v>
      </c>
      <c r="O54" s="177">
        <f t="shared" ca="1" si="11"/>
        <v>87.48</v>
      </c>
      <c r="P54" s="177">
        <f t="shared" ca="1" si="12"/>
        <v>4.8099999999999996</v>
      </c>
      <c r="Q54" s="177">
        <f t="shared" ca="1" si="13"/>
        <v>0</v>
      </c>
      <c r="R54" s="178">
        <f t="shared" ca="1" si="14"/>
        <v>265.32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265.32</v>
      </c>
      <c r="I55" s="180">
        <f t="shared" ca="1" si="5"/>
        <v>173.03</v>
      </c>
      <c r="J55" s="177">
        <f t="shared" ca="1" si="6"/>
        <v>87.48</v>
      </c>
      <c r="K55" s="177">
        <f t="shared" ca="1" si="7"/>
        <v>4.8099999999999996</v>
      </c>
      <c r="L55" s="177">
        <f t="shared" ca="1" si="8"/>
        <v>0</v>
      </c>
      <c r="M55" s="178">
        <f t="shared" ca="1" si="9"/>
        <v>265.32</v>
      </c>
      <c r="N55" s="176">
        <f t="shared" ca="1" si="10"/>
        <v>173.03</v>
      </c>
      <c r="O55" s="177">
        <f t="shared" ca="1" si="11"/>
        <v>87.48</v>
      </c>
      <c r="P55" s="177">
        <f t="shared" ca="1" si="12"/>
        <v>4.8099999999999996</v>
      </c>
      <c r="Q55" s="177">
        <f t="shared" ca="1" si="13"/>
        <v>0</v>
      </c>
      <c r="R55" s="178">
        <f t="shared" ca="1" si="14"/>
        <v>265.32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265.32</v>
      </c>
      <c r="I56" s="180">
        <f t="shared" ca="1" si="5"/>
        <v>173.03</v>
      </c>
      <c r="J56" s="177">
        <f t="shared" ca="1" si="6"/>
        <v>87.48</v>
      </c>
      <c r="K56" s="177">
        <f t="shared" ca="1" si="7"/>
        <v>4.8099999999999996</v>
      </c>
      <c r="L56" s="177">
        <f t="shared" ca="1" si="8"/>
        <v>0</v>
      </c>
      <c r="M56" s="178">
        <f t="shared" ca="1" si="9"/>
        <v>265.32</v>
      </c>
      <c r="N56" s="176">
        <f t="shared" ca="1" si="10"/>
        <v>173.03</v>
      </c>
      <c r="O56" s="177">
        <f t="shared" ca="1" si="11"/>
        <v>87.48</v>
      </c>
      <c r="P56" s="177">
        <f t="shared" ca="1" si="12"/>
        <v>4.8099999999999996</v>
      </c>
      <c r="Q56" s="177">
        <f t="shared" ca="1" si="13"/>
        <v>0</v>
      </c>
      <c r="R56" s="178">
        <f t="shared" ca="1" si="14"/>
        <v>265.32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265.32</v>
      </c>
      <c r="I57" s="180">
        <f t="shared" ca="1" si="5"/>
        <v>173.03</v>
      </c>
      <c r="J57" s="177">
        <f t="shared" ca="1" si="6"/>
        <v>87.48</v>
      </c>
      <c r="K57" s="177">
        <f t="shared" ca="1" si="7"/>
        <v>4.8099999999999996</v>
      </c>
      <c r="L57" s="177">
        <f t="shared" ca="1" si="8"/>
        <v>0</v>
      </c>
      <c r="M57" s="178">
        <f t="shared" ca="1" si="9"/>
        <v>265.32</v>
      </c>
      <c r="N57" s="176">
        <f t="shared" ca="1" si="10"/>
        <v>173.03</v>
      </c>
      <c r="O57" s="177">
        <f t="shared" ca="1" si="11"/>
        <v>87.48</v>
      </c>
      <c r="P57" s="177">
        <f t="shared" ca="1" si="12"/>
        <v>4.8099999999999996</v>
      </c>
      <c r="Q57" s="177">
        <f t="shared" ca="1" si="13"/>
        <v>0</v>
      </c>
      <c r="R57" s="178">
        <f t="shared" ca="1" si="14"/>
        <v>265.32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265.32</v>
      </c>
      <c r="I58" s="180">
        <f t="shared" ca="1" si="5"/>
        <v>173.03</v>
      </c>
      <c r="J58" s="177">
        <f t="shared" ca="1" si="6"/>
        <v>87.48</v>
      </c>
      <c r="K58" s="177">
        <f t="shared" ca="1" si="7"/>
        <v>4.8099999999999996</v>
      </c>
      <c r="L58" s="177">
        <f t="shared" ca="1" si="8"/>
        <v>0</v>
      </c>
      <c r="M58" s="178">
        <f t="shared" ca="1" si="9"/>
        <v>265.32</v>
      </c>
      <c r="N58" s="176">
        <f t="shared" ca="1" si="10"/>
        <v>173.03</v>
      </c>
      <c r="O58" s="177">
        <f t="shared" ca="1" si="11"/>
        <v>87.48</v>
      </c>
      <c r="P58" s="177">
        <f t="shared" ca="1" si="12"/>
        <v>4.8099999999999996</v>
      </c>
      <c r="Q58" s="177">
        <f t="shared" ca="1" si="13"/>
        <v>0</v>
      </c>
      <c r="R58" s="178">
        <f t="shared" ca="1" si="14"/>
        <v>265.32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265.32</v>
      </c>
      <c r="I59" s="180">
        <f t="shared" ca="1" si="5"/>
        <v>173.03</v>
      </c>
      <c r="J59" s="177">
        <f t="shared" ca="1" si="6"/>
        <v>87.48</v>
      </c>
      <c r="K59" s="177">
        <f t="shared" ca="1" si="7"/>
        <v>4.8099999999999996</v>
      </c>
      <c r="L59" s="177">
        <f t="shared" ca="1" si="8"/>
        <v>0</v>
      </c>
      <c r="M59" s="178">
        <f t="shared" ca="1" si="9"/>
        <v>265.32</v>
      </c>
      <c r="N59" s="176">
        <f t="shared" ca="1" si="10"/>
        <v>173.03</v>
      </c>
      <c r="O59" s="177">
        <f t="shared" ca="1" si="11"/>
        <v>87.48</v>
      </c>
      <c r="P59" s="177">
        <f t="shared" ca="1" si="12"/>
        <v>4.8099999999999996</v>
      </c>
      <c r="Q59" s="177">
        <f t="shared" ca="1" si="13"/>
        <v>0</v>
      </c>
      <c r="R59" s="178">
        <f t="shared" ca="1" si="14"/>
        <v>265.32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265.32</v>
      </c>
      <c r="I60" s="180">
        <f t="shared" ca="1" si="5"/>
        <v>173.03</v>
      </c>
      <c r="J60" s="177">
        <f t="shared" ca="1" si="6"/>
        <v>87.48</v>
      </c>
      <c r="K60" s="177">
        <f t="shared" ca="1" si="7"/>
        <v>4.8099999999999996</v>
      </c>
      <c r="L60" s="177">
        <f t="shared" ca="1" si="8"/>
        <v>0</v>
      </c>
      <c r="M60" s="178">
        <f t="shared" ca="1" si="9"/>
        <v>265.32</v>
      </c>
      <c r="N60" s="176">
        <f t="shared" ca="1" si="10"/>
        <v>173.03</v>
      </c>
      <c r="O60" s="177">
        <f t="shared" ca="1" si="11"/>
        <v>87.48</v>
      </c>
      <c r="P60" s="177">
        <f t="shared" ca="1" si="12"/>
        <v>4.8099999999999996</v>
      </c>
      <c r="Q60" s="177">
        <f t="shared" ca="1" si="13"/>
        <v>0</v>
      </c>
      <c r="R60" s="178">
        <f t="shared" ca="1" si="14"/>
        <v>265.32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265.32</v>
      </c>
      <c r="I61" s="180">
        <f t="shared" ca="1" si="5"/>
        <v>173.03</v>
      </c>
      <c r="J61" s="177">
        <f t="shared" ca="1" si="6"/>
        <v>87.48</v>
      </c>
      <c r="K61" s="177">
        <f t="shared" ca="1" si="7"/>
        <v>4.8099999999999996</v>
      </c>
      <c r="L61" s="177">
        <f t="shared" ca="1" si="8"/>
        <v>0</v>
      </c>
      <c r="M61" s="178">
        <f t="shared" ca="1" si="9"/>
        <v>265.32</v>
      </c>
      <c r="N61" s="176">
        <f t="shared" ca="1" si="10"/>
        <v>173.03</v>
      </c>
      <c r="O61" s="177">
        <f t="shared" ca="1" si="11"/>
        <v>87.48</v>
      </c>
      <c r="P61" s="177">
        <f t="shared" ca="1" si="12"/>
        <v>4.8099999999999996</v>
      </c>
      <c r="Q61" s="177">
        <f t="shared" ca="1" si="13"/>
        <v>0</v>
      </c>
      <c r="R61" s="178">
        <f t="shared" ca="1" si="14"/>
        <v>265.32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332.61</v>
      </c>
      <c r="I62" s="180">
        <f t="shared" ca="1" si="5"/>
        <v>240.33</v>
      </c>
      <c r="J62" s="177">
        <f t="shared" ca="1" si="6"/>
        <v>87.48</v>
      </c>
      <c r="K62" s="177">
        <f t="shared" ca="1" si="7"/>
        <v>4.8099999999999996</v>
      </c>
      <c r="L62" s="177">
        <f t="shared" ca="1" si="8"/>
        <v>0</v>
      </c>
      <c r="M62" s="178">
        <f t="shared" ca="1" si="9"/>
        <v>332.62</v>
      </c>
      <c r="N62" s="176">
        <f t="shared" ca="1" si="10"/>
        <v>240.32277463772476</v>
      </c>
      <c r="O62" s="177">
        <f t="shared" ca="1" si="11"/>
        <v>87.477369971739535</v>
      </c>
      <c r="P62" s="177">
        <f t="shared" ca="1" si="12"/>
        <v>4.8098553905357466</v>
      </c>
      <c r="Q62" s="177">
        <f t="shared" ca="1" si="13"/>
        <v>0</v>
      </c>
      <c r="R62" s="178">
        <f t="shared" ca="1" si="14"/>
        <v>332.61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361.45</v>
      </c>
      <c r="I63" s="180">
        <f t="shared" ca="1" si="5"/>
        <v>269.16000000000003</v>
      </c>
      <c r="J63" s="177">
        <f t="shared" ca="1" si="6"/>
        <v>87.48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361.45000000000005</v>
      </c>
      <c r="N63" s="176">
        <f t="shared" ca="1" si="10"/>
        <v>269.15999999999997</v>
      </c>
      <c r="O63" s="177">
        <f t="shared" ca="1" si="11"/>
        <v>87.47999999999999</v>
      </c>
      <c r="P63" s="177">
        <f t="shared" ca="1" si="12"/>
        <v>4.8099999999999987</v>
      </c>
      <c r="Q63" s="177">
        <f t="shared" ca="1" si="13"/>
        <v>0</v>
      </c>
      <c r="R63" s="178">
        <f t="shared" ca="1" si="14"/>
        <v>361.45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361.45</v>
      </c>
      <c r="I64" s="180">
        <f t="shared" ca="1" si="5"/>
        <v>269.16000000000003</v>
      </c>
      <c r="J64" s="177">
        <f t="shared" ca="1" si="6"/>
        <v>87.48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361.45000000000005</v>
      </c>
      <c r="N64" s="176">
        <f t="shared" ca="1" si="10"/>
        <v>269.15999999999997</v>
      </c>
      <c r="O64" s="177">
        <f t="shared" ca="1" si="11"/>
        <v>87.47999999999999</v>
      </c>
      <c r="P64" s="177">
        <f t="shared" ca="1" si="12"/>
        <v>4.8099999999999987</v>
      </c>
      <c r="Q64" s="177">
        <f t="shared" ca="1" si="13"/>
        <v>0</v>
      </c>
      <c r="R64" s="178">
        <f t="shared" ca="1" si="14"/>
        <v>361.45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361.45</v>
      </c>
      <c r="I65" s="180">
        <f t="shared" ca="1" si="5"/>
        <v>269.16000000000003</v>
      </c>
      <c r="J65" s="177">
        <f t="shared" ca="1" si="6"/>
        <v>87.48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361.45000000000005</v>
      </c>
      <c r="N65" s="176">
        <f t="shared" ca="1" si="10"/>
        <v>269.15999999999997</v>
      </c>
      <c r="O65" s="177">
        <f t="shared" ca="1" si="11"/>
        <v>87.47999999999999</v>
      </c>
      <c r="P65" s="177">
        <f t="shared" ca="1" si="12"/>
        <v>4.8099999999999987</v>
      </c>
      <c r="Q65" s="177">
        <f t="shared" ca="1" si="13"/>
        <v>0</v>
      </c>
      <c r="R65" s="178">
        <f t="shared" ca="1" si="14"/>
        <v>361.45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361.45</v>
      </c>
      <c r="I66" s="180">
        <f t="shared" ca="1" si="5"/>
        <v>269.16000000000003</v>
      </c>
      <c r="J66" s="177">
        <f t="shared" ca="1" si="6"/>
        <v>87.48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361.45000000000005</v>
      </c>
      <c r="N66" s="176">
        <f t="shared" ca="1" si="10"/>
        <v>269.15999999999997</v>
      </c>
      <c r="O66" s="177">
        <f t="shared" ca="1" si="11"/>
        <v>87.47999999999999</v>
      </c>
      <c r="P66" s="177">
        <f t="shared" ca="1" si="12"/>
        <v>4.8099999999999987</v>
      </c>
      <c r="Q66" s="177">
        <f t="shared" ca="1" si="13"/>
        <v>0</v>
      </c>
      <c r="R66" s="178">
        <f t="shared" ca="1" si="14"/>
        <v>361.45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361.45</v>
      </c>
      <c r="I67" s="180">
        <f t="shared" ca="1" si="5"/>
        <v>269.16000000000003</v>
      </c>
      <c r="J67" s="177">
        <f t="shared" ca="1" si="6"/>
        <v>87.48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361.45000000000005</v>
      </c>
      <c r="N67" s="176">
        <f t="shared" ca="1" si="10"/>
        <v>269.15999999999997</v>
      </c>
      <c r="O67" s="177">
        <f t="shared" ca="1" si="11"/>
        <v>87.47999999999999</v>
      </c>
      <c r="P67" s="177">
        <f t="shared" ca="1" si="12"/>
        <v>4.8099999999999987</v>
      </c>
      <c r="Q67" s="177">
        <f t="shared" ca="1" si="13"/>
        <v>0</v>
      </c>
      <c r="R67" s="178">
        <f t="shared" ca="1" si="14"/>
        <v>361.45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361.45</v>
      </c>
      <c r="I68" s="180">
        <f t="shared" ref="I68:I98" ca="1" si="20">INDIRECT("BRPL_EOD!" &amp; $V$3 &amp; X68)</f>
        <v>269.16000000000003</v>
      </c>
      <c r="J68" s="177">
        <f t="shared" ref="J68:J98" ca="1" si="21">INDIRECT("BYPL_EOD!" &amp; $V$3 &amp; X68)</f>
        <v>87.48</v>
      </c>
      <c r="K68" s="177">
        <f t="shared" ref="K68:K98" ca="1" si="22">INDIRECT("TPDDL_EOD!" &amp; $V$3 &amp; X68)</f>
        <v>4.8099999999999996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361.45000000000005</v>
      </c>
      <c r="N68" s="176">
        <f t="shared" ref="N68:N98" ca="1" si="25">INDIRECT("BRPL_ISGS_exbus!" &amp; $V$3 &amp; X68)</f>
        <v>269.15999999999997</v>
      </c>
      <c r="O68" s="177">
        <f t="shared" ref="O68:O98" ca="1" si="26">INDIRECT("BYPL_ISGS_exbus!" &amp; $V$3 &amp; X68)</f>
        <v>87.47999999999999</v>
      </c>
      <c r="P68" s="177">
        <f t="shared" ref="P68:P98" ca="1" si="27">INDIRECT("TPDDL_ISGS_exbus!" &amp; $V$3 &amp; X68)</f>
        <v>4.8099999999999987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361.45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361.45</v>
      </c>
      <c r="I69" s="180">
        <f t="shared" ca="1" si="20"/>
        <v>270.38</v>
      </c>
      <c r="J69" s="177">
        <f t="shared" ca="1" si="21"/>
        <v>86.33</v>
      </c>
      <c r="K69" s="177">
        <f t="shared" ca="1" si="22"/>
        <v>4.74</v>
      </c>
      <c r="L69" s="177">
        <f t="shared" ca="1" si="23"/>
        <v>0</v>
      </c>
      <c r="M69" s="178">
        <f t="shared" ca="1" si="24"/>
        <v>361.45</v>
      </c>
      <c r="N69" s="176">
        <f t="shared" ca="1" si="25"/>
        <v>270.38</v>
      </c>
      <c r="O69" s="177">
        <f t="shared" ca="1" si="26"/>
        <v>86.33</v>
      </c>
      <c r="P69" s="177">
        <f t="shared" ca="1" si="27"/>
        <v>4.74</v>
      </c>
      <c r="Q69" s="177">
        <f t="shared" ca="1" si="28"/>
        <v>0</v>
      </c>
      <c r="R69" s="178">
        <f t="shared" ca="1" si="29"/>
        <v>361.45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418.78</v>
      </c>
      <c r="I70" s="180">
        <f t="shared" ca="1" si="20"/>
        <v>268.49</v>
      </c>
      <c r="J70" s="177">
        <f t="shared" ca="1" si="21"/>
        <v>142.18</v>
      </c>
      <c r="K70" s="177">
        <f t="shared" ca="1" si="22"/>
        <v>8.11</v>
      </c>
      <c r="L70" s="177">
        <f t="shared" ca="1" si="23"/>
        <v>0</v>
      </c>
      <c r="M70" s="178">
        <f t="shared" ca="1" si="24"/>
        <v>418.78000000000003</v>
      </c>
      <c r="N70" s="176">
        <f t="shared" ca="1" si="25"/>
        <v>268.48999999999995</v>
      </c>
      <c r="O70" s="177">
        <f t="shared" ca="1" si="26"/>
        <v>142.17999999999998</v>
      </c>
      <c r="P70" s="177">
        <f t="shared" ca="1" si="27"/>
        <v>8.1099999999999977</v>
      </c>
      <c r="Q70" s="177">
        <f t="shared" ca="1" si="28"/>
        <v>0</v>
      </c>
      <c r="R70" s="178">
        <f t="shared" ca="1" si="29"/>
        <v>418.78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522.49</v>
      </c>
      <c r="I71" s="180">
        <f t="shared" ca="1" si="20"/>
        <v>388.11</v>
      </c>
      <c r="J71" s="177">
        <f t="shared" ca="1" si="21"/>
        <v>125.02</v>
      </c>
      <c r="K71" s="177">
        <f t="shared" ca="1" si="22"/>
        <v>9.36</v>
      </c>
      <c r="L71" s="177">
        <f t="shared" ca="1" si="23"/>
        <v>0</v>
      </c>
      <c r="M71" s="178">
        <f t="shared" ca="1" si="24"/>
        <v>522.49</v>
      </c>
      <c r="N71" s="176">
        <f t="shared" ca="1" si="25"/>
        <v>388.11</v>
      </c>
      <c r="O71" s="177">
        <f t="shared" ca="1" si="26"/>
        <v>125.02</v>
      </c>
      <c r="P71" s="177">
        <f t="shared" ca="1" si="27"/>
        <v>9.36</v>
      </c>
      <c r="Q71" s="177">
        <f t="shared" ca="1" si="28"/>
        <v>0</v>
      </c>
      <c r="R71" s="178">
        <f t="shared" ca="1" si="29"/>
        <v>522.49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522.49</v>
      </c>
      <c r="I72" s="180">
        <f t="shared" ca="1" si="20"/>
        <v>388.11</v>
      </c>
      <c r="J72" s="177">
        <f t="shared" ca="1" si="21"/>
        <v>125.02</v>
      </c>
      <c r="K72" s="177">
        <f t="shared" ca="1" si="22"/>
        <v>9.36</v>
      </c>
      <c r="L72" s="177">
        <f t="shared" ca="1" si="23"/>
        <v>0</v>
      </c>
      <c r="M72" s="178">
        <f t="shared" ca="1" si="24"/>
        <v>522.49</v>
      </c>
      <c r="N72" s="176">
        <f t="shared" ca="1" si="25"/>
        <v>388.11</v>
      </c>
      <c r="O72" s="177">
        <f t="shared" ca="1" si="26"/>
        <v>125.02</v>
      </c>
      <c r="P72" s="177">
        <f t="shared" ca="1" si="27"/>
        <v>9.36</v>
      </c>
      <c r="Q72" s="177">
        <f t="shared" ca="1" si="28"/>
        <v>0</v>
      </c>
      <c r="R72" s="178">
        <f t="shared" ca="1" si="29"/>
        <v>522.49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551.32000000000005</v>
      </c>
      <c r="I73" s="180">
        <f t="shared" ca="1" si="20"/>
        <v>409.92</v>
      </c>
      <c r="J73" s="177">
        <f t="shared" ca="1" si="21"/>
        <v>132.04</v>
      </c>
      <c r="K73" s="177">
        <f t="shared" ca="1" si="22"/>
        <v>9.36</v>
      </c>
      <c r="L73" s="177">
        <f t="shared" ca="1" si="23"/>
        <v>0</v>
      </c>
      <c r="M73" s="178">
        <f t="shared" ca="1" si="24"/>
        <v>551.32000000000005</v>
      </c>
      <c r="N73" s="176">
        <f t="shared" ca="1" si="25"/>
        <v>409.92</v>
      </c>
      <c r="O73" s="177">
        <f t="shared" ca="1" si="26"/>
        <v>132.04</v>
      </c>
      <c r="P73" s="177">
        <f t="shared" ca="1" si="27"/>
        <v>9.36</v>
      </c>
      <c r="Q73" s="177">
        <f t="shared" ca="1" si="28"/>
        <v>0</v>
      </c>
      <c r="R73" s="178">
        <f t="shared" ca="1" si="29"/>
        <v>551.32000000000005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579.34</v>
      </c>
      <c r="I74" s="180">
        <f t="shared" ca="1" si="20"/>
        <v>450</v>
      </c>
      <c r="J74" s="177">
        <f t="shared" ca="1" si="21"/>
        <v>119.98</v>
      </c>
      <c r="K74" s="177">
        <f t="shared" ca="1" si="22"/>
        <v>9.36</v>
      </c>
      <c r="L74" s="177">
        <f t="shared" ca="1" si="23"/>
        <v>0</v>
      </c>
      <c r="M74" s="178">
        <f t="shared" ca="1" si="24"/>
        <v>579.34</v>
      </c>
      <c r="N74" s="176">
        <f t="shared" ca="1" si="25"/>
        <v>450</v>
      </c>
      <c r="O74" s="177">
        <f t="shared" ca="1" si="26"/>
        <v>119.98</v>
      </c>
      <c r="P74" s="177">
        <f t="shared" ca="1" si="27"/>
        <v>9.36</v>
      </c>
      <c r="Q74" s="177">
        <f t="shared" ca="1" si="28"/>
        <v>0</v>
      </c>
      <c r="R74" s="178">
        <f t="shared" ca="1" si="29"/>
        <v>579.34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656.7</v>
      </c>
      <c r="I75" s="180">
        <f t="shared" ca="1" si="20"/>
        <v>509.62</v>
      </c>
      <c r="J75" s="177">
        <f t="shared" ca="1" si="21"/>
        <v>137.72</v>
      </c>
      <c r="K75" s="177">
        <f t="shared" ca="1" si="22"/>
        <v>9.36</v>
      </c>
      <c r="L75" s="177">
        <f t="shared" ca="1" si="23"/>
        <v>0</v>
      </c>
      <c r="M75" s="178">
        <f t="shared" ca="1" si="24"/>
        <v>656.7</v>
      </c>
      <c r="N75" s="176">
        <f t="shared" ca="1" si="25"/>
        <v>509.62</v>
      </c>
      <c r="O75" s="177">
        <f t="shared" ca="1" si="26"/>
        <v>137.72</v>
      </c>
      <c r="P75" s="177">
        <f t="shared" ca="1" si="27"/>
        <v>9.36</v>
      </c>
      <c r="Q75" s="177">
        <f t="shared" ca="1" si="28"/>
        <v>0</v>
      </c>
      <c r="R75" s="178">
        <f t="shared" ca="1" si="29"/>
        <v>656.7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656.7</v>
      </c>
      <c r="I76" s="180">
        <f t="shared" ca="1" si="20"/>
        <v>509.62</v>
      </c>
      <c r="J76" s="177">
        <f t="shared" ca="1" si="21"/>
        <v>137.72</v>
      </c>
      <c r="K76" s="177">
        <f t="shared" ca="1" si="22"/>
        <v>9.36</v>
      </c>
      <c r="L76" s="177">
        <f t="shared" ca="1" si="23"/>
        <v>0</v>
      </c>
      <c r="M76" s="178">
        <f t="shared" ca="1" si="24"/>
        <v>656.7</v>
      </c>
      <c r="N76" s="176">
        <f t="shared" ca="1" si="25"/>
        <v>509.62</v>
      </c>
      <c r="O76" s="177">
        <f t="shared" ca="1" si="26"/>
        <v>137.72</v>
      </c>
      <c r="P76" s="177">
        <f t="shared" ca="1" si="27"/>
        <v>9.36</v>
      </c>
      <c r="Q76" s="177">
        <f t="shared" ca="1" si="28"/>
        <v>0</v>
      </c>
      <c r="R76" s="178">
        <f t="shared" ca="1" si="29"/>
        <v>656.7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656.7</v>
      </c>
      <c r="I77" s="180">
        <f t="shared" ca="1" si="20"/>
        <v>509.62</v>
      </c>
      <c r="J77" s="177">
        <f t="shared" ca="1" si="21"/>
        <v>137.72</v>
      </c>
      <c r="K77" s="177">
        <f t="shared" ca="1" si="22"/>
        <v>9.36</v>
      </c>
      <c r="L77" s="177">
        <f t="shared" ca="1" si="23"/>
        <v>0</v>
      </c>
      <c r="M77" s="178">
        <f t="shared" ca="1" si="24"/>
        <v>656.7</v>
      </c>
      <c r="N77" s="176">
        <f t="shared" ca="1" si="25"/>
        <v>509.62</v>
      </c>
      <c r="O77" s="177">
        <f t="shared" ca="1" si="26"/>
        <v>137.72</v>
      </c>
      <c r="P77" s="177">
        <f t="shared" ca="1" si="27"/>
        <v>9.36</v>
      </c>
      <c r="Q77" s="177">
        <f t="shared" ca="1" si="28"/>
        <v>0</v>
      </c>
      <c r="R77" s="178">
        <f t="shared" ca="1" si="29"/>
        <v>656.7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656.7</v>
      </c>
      <c r="I78" s="180">
        <f t="shared" ca="1" si="20"/>
        <v>509.62</v>
      </c>
      <c r="J78" s="177">
        <f t="shared" ca="1" si="21"/>
        <v>137.72</v>
      </c>
      <c r="K78" s="177">
        <f t="shared" ca="1" si="22"/>
        <v>9.36</v>
      </c>
      <c r="L78" s="177">
        <f t="shared" ca="1" si="23"/>
        <v>0</v>
      </c>
      <c r="M78" s="178">
        <f t="shared" ca="1" si="24"/>
        <v>656.7</v>
      </c>
      <c r="N78" s="176">
        <f t="shared" ca="1" si="25"/>
        <v>509.62</v>
      </c>
      <c r="O78" s="177">
        <f t="shared" ca="1" si="26"/>
        <v>137.72</v>
      </c>
      <c r="P78" s="177">
        <f t="shared" ca="1" si="27"/>
        <v>9.36</v>
      </c>
      <c r="Q78" s="177">
        <f t="shared" ca="1" si="28"/>
        <v>0</v>
      </c>
      <c r="R78" s="178">
        <f t="shared" ca="1" si="29"/>
        <v>656.7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656.7</v>
      </c>
      <c r="I79" s="180">
        <f t="shared" ca="1" si="20"/>
        <v>489.9</v>
      </c>
      <c r="J79" s="177">
        <f t="shared" ca="1" si="21"/>
        <v>157.81</v>
      </c>
      <c r="K79" s="177">
        <f t="shared" ca="1" si="22"/>
        <v>9</v>
      </c>
      <c r="L79" s="177">
        <f t="shared" ca="1" si="23"/>
        <v>0</v>
      </c>
      <c r="M79" s="178">
        <f t="shared" ca="1" si="24"/>
        <v>656.71</v>
      </c>
      <c r="N79" s="176">
        <f t="shared" ca="1" si="25"/>
        <v>489.89254008618718</v>
      </c>
      <c r="O79" s="177">
        <f t="shared" ca="1" si="26"/>
        <v>157.80759696060667</v>
      </c>
      <c r="P79" s="177">
        <f t="shared" ca="1" si="27"/>
        <v>8.9998629532061329</v>
      </c>
      <c r="Q79" s="177">
        <f t="shared" ca="1" si="28"/>
        <v>0</v>
      </c>
      <c r="R79" s="178">
        <f t="shared" ca="1" si="29"/>
        <v>656.7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656.7</v>
      </c>
      <c r="I80" s="180">
        <f t="shared" ca="1" si="20"/>
        <v>489.9</v>
      </c>
      <c r="J80" s="177">
        <f t="shared" ca="1" si="21"/>
        <v>157.81</v>
      </c>
      <c r="K80" s="177">
        <f t="shared" ca="1" si="22"/>
        <v>9</v>
      </c>
      <c r="L80" s="177">
        <f t="shared" ca="1" si="23"/>
        <v>0</v>
      </c>
      <c r="M80" s="178">
        <f t="shared" ca="1" si="24"/>
        <v>656.71</v>
      </c>
      <c r="N80" s="176">
        <f t="shared" ca="1" si="25"/>
        <v>489.89254008618718</v>
      </c>
      <c r="O80" s="177">
        <f t="shared" ca="1" si="26"/>
        <v>157.80759696060667</v>
      </c>
      <c r="P80" s="177">
        <f t="shared" ca="1" si="27"/>
        <v>8.9998629532061329</v>
      </c>
      <c r="Q80" s="177">
        <f t="shared" ca="1" si="28"/>
        <v>0</v>
      </c>
      <c r="R80" s="178">
        <f t="shared" ca="1" si="29"/>
        <v>656.7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656.7</v>
      </c>
      <c r="I81" s="180">
        <f t="shared" ca="1" si="20"/>
        <v>489.9</v>
      </c>
      <c r="J81" s="177">
        <f t="shared" ca="1" si="21"/>
        <v>157.81</v>
      </c>
      <c r="K81" s="177">
        <f t="shared" ca="1" si="22"/>
        <v>9</v>
      </c>
      <c r="L81" s="177">
        <f t="shared" ca="1" si="23"/>
        <v>0</v>
      </c>
      <c r="M81" s="178">
        <f t="shared" ca="1" si="24"/>
        <v>656.71</v>
      </c>
      <c r="N81" s="176">
        <f t="shared" ca="1" si="25"/>
        <v>489.89254008618718</v>
      </c>
      <c r="O81" s="177">
        <f t="shared" ca="1" si="26"/>
        <v>157.80759696060667</v>
      </c>
      <c r="P81" s="177">
        <f t="shared" ca="1" si="27"/>
        <v>8.9998629532061329</v>
      </c>
      <c r="Q81" s="177">
        <f t="shared" ca="1" si="28"/>
        <v>0</v>
      </c>
      <c r="R81" s="178">
        <f t="shared" ca="1" si="29"/>
        <v>656.7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656.7</v>
      </c>
      <c r="I82" s="180">
        <f t="shared" ca="1" si="20"/>
        <v>489.9</v>
      </c>
      <c r="J82" s="177">
        <f t="shared" ca="1" si="21"/>
        <v>157.81</v>
      </c>
      <c r="K82" s="177">
        <f t="shared" ca="1" si="22"/>
        <v>9</v>
      </c>
      <c r="L82" s="177">
        <f t="shared" ca="1" si="23"/>
        <v>0</v>
      </c>
      <c r="M82" s="178">
        <f t="shared" ca="1" si="24"/>
        <v>656.71</v>
      </c>
      <c r="N82" s="176">
        <f t="shared" ca="1" si="25"/>
        <v>489.89254008618718</v>
      </c>
      <c r="O82" s="177">
        <f t="shared" ca="1" si="26"/>
        <v>157.80759696060667</v>
      </c>
      <c r="P82" s="177">
        <f t="shared" ca="1" si="27"/>
        <v>8.9998629532061329</v>
      </c>
      <c r="Q82" s="177">
        <f t="shared" ca="1" si="28"/>
        <v>0</v>
      </c>
      <c r="R82" s="178">
        <f t="shared" ca="1" si="29"/>
        <v>656.7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580.97</v>
      </c>
      <c r="I83" s="180">
        <f t="shared" ca="1" si="20"/>
        <v>450</v>
      </c>
      <c r="J83" s="177">
        <f t="shared" ca="1" si="21"/>
        <v>123.91</v>
      </c>
      <c r="K83" s="177">
        <f t="shared" ca="1" si="22"/>
        <v>7.06</v>
      </c>
      <c r="L83" s="177">
        <f t="shared" ca="1" si="23"/>
        <v>0</v>
      </c>
      <c r="M83" s="178">
        <f t="shared" ca="1" si="24"/>
        <v>580.96999999999991</v>
      </c>
      <c r="N83" s="176">
        <f t="shared" ca="1" si="25"/>
        <v>450.00000000000011</v>
      </c>
      <c r="O83" s="177">
        <f t="shared" ca="1" si="26"/>
        <v>123.91000000000003</v>
      </c>
      <c r="P83" s="177">
        <f t="shared" ca="1" si="27"/>
        <v>7.0600000000000014</v>
      </c>
      <c r="Q83" s="177">
        <f t="shared" ca="1" si="28"/>
        <v>0</v>
      </c>
      <c r="R83" s="178">
        <f t="shared" ca="1" si="29"/>
        <v>580.97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549.25</v>
      </c>
      <c r="I84" s="180">
        <f t="shared" ca="1" si="20"/>
        <v>435.91</v>
      </c>
      <c r="J84" s="177">
        <f t="shared" ca="1" si="21"/>
        <v>108.49</v>
      </c>
      <c r="K84" s="177">
        <f t="shared" ca="1" si="22"/>
        <v>4.84</v>
      </c>
      <c r="L84" s="177">
        <f t="shared" ca="1" si="23"/>
        <v>0</v>
      </c>
      <c r="M84" s="178">
        <f t="shared" ca="1" si="24"/>
        <v>549.24</v>
      </c>
      <c r="N84" s="176">
        <f t="shared" ca="1" si="25"/>
        <v>435.91793660330643</v>
      </c>
      <c r="O84" s="177">
        <f t="shared" ca="1" si="26"/>
        <v>108.49197527492534</v>
      </c>
      <c r="P84" s="177">
        <f t="shared" ca="1" si="27"/>
        <v>4.840088121768261</v>
      </c>
      <c r="Q84" s="177">
        <f t="shared" ca="1" si="28"/>
        <v>0</v>
      </c>
      <c r="R84" s="178">
        <f t="shared" ca="1" si="29"/>
        <v>549.25000000000011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544.44000000000005</v>
      </c>
      <c r="I85" s="180">
        <f t="shared" ca="1" si="20"/>
        <v>435.94</v>
      </c>
      <c r="J85" s="177">
        <f t="shared" ca="1" si="21"/>
        <v>103.66</v>
      </c>
      <c r="K85" s="177">
        <f t="shared" ca="1" si="22"/>
        <v>4.84</v>
      </c>
      <c r="L85" s="177">
        <f t="shared" ca="1" si="23"/>
        <v>0</v>
      </c>
      <c r="M85" s="178">
        <f t="shared" ca="1" si="24"/>
        <v>544.44000000000005</v>
      </c>
      <c r="N85" s="176">
        <f t="shared" ca="1" si="25"/>
        <v>435.94</v>
      </c>
      <c r="O85" s="177">
        <f t="shared" ca="1" si="26"/>
        <v>103.66</v>
      </c>
      <c r="P85" s="177">
        <f t="shared" ca="1" si="27"/>
        <v>4.84</v>
      </c>
      <c r="Q85" s="177">
        <f t="shared" ca="1" si="28"/>
        <v>0</v>
      </c>
      <c r="R85" s="178">
        <f t="shared" ca="1" si="29"/>
        <v>544.44000000000005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476.8</v>
      </c>
      <c r="I86" s="180">
        <f t="shared" ca="1" si="20"/>
        <v>384.52</v>
      </c>
      <c r="J86" s="177">
        <f t="shared" ca="1" si="21"/>
        <v>87.48</v>
      </c>
      <c r="K86" s="177">
        <f t="shared" ca="1" si="22"/>
        <v>4.8099999999999996</v>
      </c>
      <c r="L86" s="177">
        <f t="shared" ca="1" si="23"/>
        <v>0</v>
      </c>
      <c r="M86" s="178">
        <f t="shared" ca="1" si="24"/>
        <v>476.81</v>
      </c>
      <c r="N86" s="176">
        <f t="shared" ca="1" si="25"/>
        <v>384.51193557182103</v>
      </c>
      <c r="O86" s="177">
        <f t="shared" ca="1" si="26"/>
        <v>87.478165306935679</v>
      </c>
      <c r="P86" s="177">
        <f t="shared" ca="1" si="27"/>
        <v>4.8098991212432622</v>
      </c>
      <c r="Q86" s="177">
        <f t="shared" ca="1" si="28"/>
        <v>0</v>
      </c>
      <c r="R86" s="178">
        <f t="shared" ca="1" si="29"/>
        <v>476.79999999999995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428.74</v>
      </c>
      <c r="I87" s="180">
        <f t="shared" ca="1" si="20"/>
        <v>336.46</v>
      </c>
      <c r="J87" s="177">
        <f t="shared" ca="1" si="21"/>
        <v>87.48</v>
      </c>
      <c r="K87" s="177">
        <f t="shared" ca="1" si="22"/>
        <v>4.8099999999999996</v>
      </c>
      <c r="L87" s="177">
        <f t="shared" ca="1" si="23"/>
        <v>0</v>
      </c>
      <c r="M87" s="178">
        <f t="shared" ca="1" si="24"/>
        <v>428.75</v>
      </c>
      <c r="N87" s="176">
        <f t="shared" ca="1" si="25"/>
        <v>336.45215253644312</v>
      </c>
      <c r="O87" s="177">
        <f t="shared" ca="1" si="26"/>
        <v>87.477959650145777</v>
      </c>
      <c r="P87" s="177">
        <f t="shared" ca="1" si="27"/>
        <v>4.8098878134110787</v>
      </c>
      <c r="Q87" s="177">
        <f t="shared" ca="1" si="28"/>
        <v>0</v>
      </c>
      <c r="R87" s="178">
        <f t="shared" ca="1" si="29"/>
        <v>428.73999999999995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407.59</v>
      </c>
      <c r="I88" s="180">
        <f t="shared" ca="1" si="20"/>
        <v>315.31</v>
      </c>
      <c r="J88" s="177">
        <f t="shared" ca="1" si="21"/>
        <v>87.48</v>
      </c>
      <c r="K88" s="177">
        <f t="shared" ca="1" si="22"/>
        <v>4.8099999999999996</v>
      </c>
      <c r="L88" s="177">
        <f t="shared" ca="1" si="23"/>
        <v>0</v>
      </c>
      <c r="M88" s="178">
        <f t="shared" ca="1" si="24"/>
        <v>407.6</v>
      </c>
      <c r="N88" s="176">
        <f t="shared" ca="1" si="25"/>
        <v>315.30226422963688</v>
      </c>
      <c r="O88" s="177">
        <f t="shared" ca="1" si="26"/>
        <v>87.477853778213927</v>
      </c>
      <c r="P88" s="177">
        <f t="shared" ca="1" si="27"/>
        <v>4.8098819921491645</v>
      </c>
      <c r="Q88" s="177">
        <f t="shared" ca="1" si="28"/>
        <v>0</v>
      </c>
      <c r="R88" s="178">
        <f t="shared" ca="1" si="29"/>
        <v>407.58999999999992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362.87</v>
      </c>
      <c r="I89" s="180">
        <f t="shared" ca="1" si="20"/>
        <v>267.69</v>
      </c>
      <c r="J89" s="177">
        <f t="shared" ca="1" si="21"/>
        <v>90.22</v>
      </c>
      <c r="K89" s="177">
        <f t="shared" ca="1" si="22"/>
        <v>4.96</v>
      </c>
      <c r="L89" s="177">
        <f t="shared" ca="1" si="23"/>
        <v>0</v>
      </c>
      <c r="M89" s="178">
        <f t="shared" ca="1" si="24"/>
        <v>362.86999999999995</v>
      </c>
      <c r="N89" s="176">
        <f t="shared" ca="1" si="25"/>
        <v>267.69000000000005</v>
      </c>
      <c r="O89" s="177">
        <f t="shared" ca="1" si="26"/>
        <v>90.220000000000013</v>
      </c>
      <c r="P89" s="177">
        <f t="shared" ca="1" si="27"/>
        <v>4.9600000000000009</v>
      </c>
      <c r="Q89" s="177">
        <f t="shared" ca="1" si="28"/>
        <v>0</v>
      </c>
      <c r="R89" s="178">
        <f t="shared" ca="1" si="29"/>
        <v>362.87000000000006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284.54000000000002</v>
      </c>
      <c r="I90" s="180">
        <f t="shared" ca="1" si="20"/>
        <v>192.26</v>
      </c>
      <c r="J90" s="177">
        <f t="shared" ca="1" si="21"/>
        <v>87.48</v>
      </c>
      <c r="K90" s="177">
        <f t="shared" ca="1" si="22"/>
        <v>4.8099999999999996</v>
      </c>
      <c r="L90" s="177">
        <f t="shared" ca="1" si="23"/>
        <v>0</v>
      </c>
      <c r="M90" s="178">
        <f t="shared" ca="1" si="24"/>
        <v>284.55</v>
      </c>
      <c r="N90" s="176">
        <f t="shared" ca="1" si="25"/>
        <v>192.25324336671937</v>
      </c>
      <c r="O90" s="177">
        <f t="shared" ca="1" si="26"/>
        <v>87.476925672113865</v>
      </c>
      <c r="P90" s="177">
        <f t="shared" ca="1" si="27"/>
        <v>4.809830961166754</v>
      </c>
      <c r="Q90" s="177">
        <f t="shared" ca="1" si="28"/>
        <v>0</v>
      </c>
      <c r="R90" s="178">
        <f t="shared" ca="1" si="29"/>
        <v>284.54000000000002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284.54000000000002</v>
      </c>
      <c r="I91" s="180">
        <f t="shared" ca="1" si="20"/>
        <v>192.26</v>
      </c>
      <c r="J91" s="177">
        <f t="shared" ca="1" si="21"/>
        <v>87.48</v>
      </c>
      <c r="K91" s="177">
        <f t="shared" ca="1" si="22"/>
        <v>4.8099999999999996</v>
      </c>
      <c r="L91" s="177">
        <f t="shared" ca="1" si="23"/>
        <v>0</v>
      </c>
      <c r="M91" s="178">
        <f t="shared" ca="1" si="24"/>
        <v>284.55</v>
      </c>
      <c r="N91" s="176">
        <f t="shared" ca="1" si="25"/>
        <v>192.25324336671937</v>
      </c>
      <c r="O91" s="177">
        <f t="shared" ca="1" si="26"/>
        <v>87.476925672113865</v>
      </c>
      <c r="P91" s="177">
        <f t="shared" ca="1" si="27"/>
        <v>4.809830961166754</v>
      </c>
      <c r="Q91" s="177">
        <f t="shared" ca="1" si="28"/>
        <v>0</v>
      </c>
      <c r="R91" s="178">
        <f t="shared" ca="1" si="29"/>
        <v>284.54000000000002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284.54000000000002</v>
      </c>
      <c r="I92" s="180">
        <f t="shared" ca="1" si="20"/>
        <v>192.26</v>
      </c>
      <c r="J92" s="177">
        <f t="shared" ca="1" si="21"/>
        <v>87.48</v>
      </c>
      <c r="K92" s="177">
        <f t="shared" ca="1" si="22"/>
        <v>4.8099999999999996</v>
      </c>
      <c r="L92" s="177">
        <f t="shared" ca="1" si="23"/>
        <v>0</v>
      </c>
      <c r="M92" s="178">
        <f t="shared" ca="1" si="24"/>
        <v>284.55</v>
      </c>
      <c r="N92" s="176">
        <f t="shared" ca="1" si="25"/>
        <v>192.25324336671937</v>
      </c>
      <c r="O92" s="177">
        <f t="shared" ca="1" si="26"/>
        <v>87.476925672113865</v>
      </c>
      <c r="P92" s="177">
        <f t="shared" ca="1" si="27"/>
        <v>4.809830961166754</v>
      </c>
      <c r="Q92" s="177">
        <f t="shared" ca="1" si="28"/>
        <v>0</v>
      </c>
      <c r="R92" s="178">
        <f t="shared" ca="1" si="29"/>
        <v>284.54000000000002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284.54000000000002</v>
      </c>
      <c r="I93" s="180">
        <f t="shared" ca="1" si="20"/>
        <v>192.26</v>
      </c>
      <c r="J93" s="177">
        <f t="shared" ca="1" si="21"/>
        <v>87.48</v>
      </c>
      <c r="K93" s="177">
        <f t="shared" ca="1" si="22"/>
        <v>4.8099999999999996</v>
      </c>
      <c r="L93" s="177">
        <f t="shared" ca="1" si="23"/>
        <v>0</v>
      </c>
      <c r="M93" s="178">
        <f t="shared" ca="1" si="24"/>
        <v>284.55</v>
      </c>
      <c r="N93" s="176">
        <f t="shared" ca="1" si="25"/>
        <v>192.25324336671937</v>
      </c>
      <c r="O93" s="177">
        <f t="shared" ca="1" si="26"/>
        <v>87.476925672113865</v>
      </c>
      <c r="P93" s="177">
        <f t="shared" ca="1" si="27"/>
        <v>4.809830961166754</v>
      </c>
      <c r="Q93" s="177">
        <f t="shared" ca="1" si="28"/>
        <v>0</v>
      </c>
      <c r="R93" s="178">
        <f t="shared" ca="1" si="29"/>
        <v>284.54000000000002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284.54000000000002</v>
      </c>
      <c r="I94" s="180">
        <f t="shared" ca="1" si="20"/>
        <v>192.26</v>
      </c>
      <c r="J94" s="177">
        <f t="shared" ca="1" si="21"/>
        <v>87.48</v>
      </c>
      <c r="K94" s="177">
        <f t="shared" ca="1" si="22"/>
        <v>4.8099999999999996</v>
      </c>
      <c r="L94" s="177">
        <f t="shared" ca="1" si="23"/>
        <v>0</v>
      </c>
      <c r="M94" s="178">
        <f t="shared" ca="1" si="24"/>
        <v>284.55</v>
      </c>
      <c r="N94" s="176">
        <f t="shared" ca="1" si="25"/>
        <v>192.25324336671937</v>
      </c>
      <c r="O94" s="177">
        <f t="shared" ca="1" si="26"/>
        <v>87.476925672113865</v>
      </c>
      <c r="P94" s="177">
        <f t="shared" ca="1" si="27"/>
        <v>4.809830961166754</v>
      </c>
      <c r="Q94" s="177">
        <f t="shared" ca="1" si="28"/>
        <v>0</v>
      </c>
      <c r="R94" s="178">
        <f t="shared" ca="1" si="29"/>
        <v>284.54000000000002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284.54000000000002</v>
      </c>
      <c r="I95" s="180">
        <f t="shared" ca="1" si="20"/>
        <v>192.26</v>
      </c>
      <c r="J95" s="177">
        <f t="shared" ca="1" si="21"/>
        <v>87.48</v>
      </c>
      <c r="K95" s="177">
        <f t="shared" ca="1" si="22"/>
        <v>4.8099999999999996</v>
      </c>
      <c r="L95" s="177">
        <f t="shared" ca="1" si="23"/>
        <v>0</v>
      </c>
      <c r="M95" s="178">
        <f t="shared" ca="1" si="24"/>
        <v>284.55</v>
      </c>
      <c r="N95" s="176">
        <f t="shared" ca="1" si="25"/>
        <v>192.25324336671937</v>
      </c>
      <c r="O95" s="177">
        <f t="shared" ca="1" si="26"/>
        <v>87.476925672113865</v>
      </c>
      <c r="P95" s="177">
        <f t="shared" ca="1" si="27"/>
        <v>4.809830961166754</v>
      </c>
      <c r="Q95" s="177">
        <f t="shared" ca="1" si="28"/>
        <v>0</v>
      </c>
      <c r="R95" s="178">
        <f t="shared" ca="1" si="29"/>
        <v>284.54000000000002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284.54000000000002</v>
      </c>
      <c r="I96" s="180">
        <f t="shared" ca="1" si="20"/>
        <v>192.26</v>
      </c>
      <c r="J96" s="177">
        <f t="shared" ca="1" si="21"/>
        <v>87.48</v>
      </c>
      <c r="K96" s="177">
        <f t="shared" ca="1" si="22"/>
        <v>4.8099999999999996</v>
      </c>
      <c r="L96" s="177">
        <f t="shared" ca="1" si="23"/>
        <v>0</v>
      </c>
      <c r="M96" s="178">
        <f t="shared" ca="1" si="24"/>
        <v>284.55</v>
      </c>
      <c r="N96" s="176">
        <f t="shared" ca="1" si="25"/>
        <v>192.25324336671937</v>
      </c>
      <c r="O96" s="177">
        <f t="shared" ca="1" si="26"/>
        <v>87.476925672113865</v>
      </c>
      <c r="P96" s="177">
        <f t="shared" ca="1" si="27"/>
        <v>4.809830961166754</v>
      </c>
      <c r="Q96" s="177">
        <f t="shared" ca="1" si="28"/>
        <v>0</v>
      </c>
      <c r="R96" s="178">
        <f t="shared" ca="1" si="29"/>
        <v>284.54000000000002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284.54000000000002</v>
      </c>
      <c r="I97" s="180">
        <f t="shared" ca="1" si="20"/>
        <v>192.26</v>
      </c>
      <c r="J97" s="177">
        <f t="shared" ca="1" si="21"/>
        <v>87.48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284.55</v>
      </c>
      <c r="N97" s="176">
        <f t="shared" ca="1" si="25"/>
        <v>192.25324336671937</v>
      </c>
      <c r="O97" s="177">
        <f t="shared" ca="1" si="26"/>
        <v>87.476925672113865</v>
      </c>
      <c r="P97" s="177">
        <f t="shared" ca="1" si="27"/>
        <v>4.809830961166754</v>
      </c>
      <c r="Q97" s="177">
        <f t="shared" ca="1" si="28"/>
        <v>0</v>
      </c>
      <c r="R97" s="178">
        <f t="shared" ca="1" si="29"/>
        <v>284.54000000000002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284.54000000000002</v>
      </c>
      <c r="I98" s="185">
        <f t="shared" ca="1" si="20"/>
        <v>192.26</v>
      </c>
      <c r="J98" s="182">
        <f t="shared" ca="1" si="21"/>
        <v>87.48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284.55</v>
      </c>
      <c r="N98" s="181">
        <f t="shared" ca="1" si="25"/>
        <v>192.25324336671937</v>
      </c>
      <c r="O98" s="182">
        <f t="shared" ca="1" si="26"/>
        <v>87.476925672113865</v>
      </c>
      <c r="P98" s="182">
        <f t="shared" ca="1" si="27"/>
        <v>4.809830961166754</v>
      </c>
      <c r="Q98" s="182">
        <f t="shared" ca="1" si="28"/>
        <v>0</v>
      </c>
      <c r="R98" s="183">
        <f t="shared" ca="1" si="29"/>
        <v>284.54000000000002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16.395359999999989</v>
      </c>
      <c r="C99" s="57">
        <f t="shared" ref="C99:R99" ca="1" si="30">SUM(C3:C98)/4000</f>
        <v>12.230938559999984</v>
      </c>
      <c r="D99" s="55">
        <f t="shared" ca="1" si="30"/>
        <v>3.939805007999992</v>
      </c>
      <c r="E99" s="55">
        <f t="shared" ca="1" si="30"/>
        <v>0.22461643199999987</v>
      </c>
      <c r="F99" s="56">
        <f t="shared" ca="1" si="30"/>
        <v>0</v>
      </c>
      <c r="G99" s="60">
        <f t="shared" ca="1" si="30"/>
        <v>0</v>
      </c>
      <c r="H99" s="60">
        <f t="shared" ca="1" si="30"/>
        <v>9.9523950000000081</v>
      </c>
      <c r="I99" s="168">
        <f t="shared" ca="1" si="30"/>
        <v>7.2505874999999973</v>
      </c>
      <c r="J99" s="55">
        <f t="shared" ca="1" si="30"/>
        <v>2.5539674999999953</v>
      </c>
      <c r="K99" s="55">
        <f t="shared" ca="1" si="30"/>
        <v>0.14792999999999989</v>
      </c>
      <c r="L99" s="55">
        <f t="shared" ca="1" si="30"/>
        <v>0</v>
      </c>
      <c r="M99" s="56">
        <f t="shared" ca="1" si="30"/>
        <v>9.9524850000000065</v>
      </c>
      <c r="N99" s="57">
        <f t="shared" ca="1" si="30"/>
        <v>7.2505217853649082</v>
      </c>
      <c r="O99" s="55">
        <f t="shared" ca="1" si="30"/>
        <v>2.5539445142524246</v>
      </c>
      <c r="P99" s="55">
        <f t="shared" ca="1" si="30"/>
        <v>0.1479287003826642</v>
      </c>
      <c r="Q99" s="55">
        <f t="shared" ca="1" si="30"/>
        <v>0</v>
      </c>
      <c r="R99" s="56">
        <f t="shared" ca="1" si="30"/>
        <v>9.9523950000000081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1.483220309502542E-3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1.483220309502542E-3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1.483220309502542E-3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1.483220309502542E-3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1.483220309502542E-3</v>
      </c>
      <c r="V7" s="25">
        <f>BRPL_EOD!V7-BRPL_ISGS_exbus!V7</f>
        <v>-3.0131004366804603E-3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1.483220309502542E-3</v>
      </c>
      <c r="V8" s="25">
        <f>BRPL_EOD!V8-BRPL_ISGS_exbus!V8</f>
        <v>-3.0131004366804603E-3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1.483220309502542E-3</v>
      </c>
      <c r="V9" s="25">
        <f>BRPL_EOD!V9-BRPL_ISGS_exbus!V9</f>
        <v>-3.0131004366804603E-3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1.483220309502542E-3</v>
      </c>
      <c r="V10" s="25">
        <f>BRPL_EOD!V10-BRPL_ISGS_exbus!V10</f>
        <v>-3.0131004366804603E-3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1.483220309502542E-3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1.483220309502542E-3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5.2185883530739829E-3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1.483220309502542E-3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1.483220309502542E-3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1.483220309502542E-3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1.483220309502542E-3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1.483220309502542E-3</v>
      </c>
      <c r="V17" s="25">
        <f>BRPL_EOD!V17-BRPL_ISGS_exbus!V17</f>
        <v>4.3919442292796873E-3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1.483220309502542E-3</v>
      </c>
      <c r="V18" s="25">
        <f>BRPL_EOD!V18-BRPL_ISGS_exbus!V18</f>
        <v>4.3919442292796873E-3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1.483220309502542E-3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-3.4601043997017911E-3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1.483220309502542E-3</v>
      </c>
      <c r="V20" s="25">
        <f>BRPL_EOD!V20-BRPL_ISGS_exbus!V20</f>
        <v>-3.0131004366804603E-3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-3.4601043997017911E-3</v>
      </c>
      <c r="R21" s="25">
        <f>BRPL_EOD!R21-BRPL_ISGS_exbus!R21</f>
        <v>0</v>
      </c>
      <c r="S21" s="25">
        <f>BRPL_EOD!S21-BRPL_ISGS_exbus!S21</f>
        <v>-4.3921334922520927E-3</v>
      </c>
      <c r="T21" s="25">
        <f>BRPL_EOD!T21-BRPL_ISGS_exbus!T21</f>
        <v>0</v>
      </c>
      <c r="U21" s="25">
        <f>BRPL_EOD!U21-BRPL_ISGS_exbus!U21</f>
        <v>1.483220309502542E-3</v>
      </c>
      <c r="V21" s="25">
        <f>BRPL_EOD!V21-BRPL_ISGS_exbus!V21</f>
        <v>-3.0131004366804603E-3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-3.4601043997017911E-3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1.483220309502542E-3</v>
      </c>
      <c r="V22" s="25">
        <f>BRPL_EOD!V22-BRPL_ISGS_exbus!V22</f>
        <v>-3.0131004366804603E-3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-3.4601043997017911E-3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1.483220309502542E-3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1.1532983638451455E-4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1.483220309502542E-3</v>
      </c>
      <c r="V24" s="25">
        <f>BRPL_EOD!V24-BRPL_ISGS_exbus!V24</f>
        <v>-5.567533291058524E-3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7.6922307519566857E-3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-5.9436619718322703E-3</v>
      </c>
      <c r="R25" s="25">
        <f>BRPL_EOD!R25-BRPL_ISGS_exbus!R25</f>
        <v>6.2851123595493164E-3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1.483220309502542E-3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-4.3958333333335986E-3</v>
      </c>
      <c r="R26" s="25">
        <f>BRPL_EOD!R26-BRPL_ISGS_exbus!R26</f>
        <v>4.3915603532873604E-3</v>
      </c>
      <c r="S26" s="25">
        <f>BRPL_EOD!S26-BRPL_ISGS_exbus!S26</f>
        <v>-4.568387859677614E-3</v>
      </c>
      <c r="T26" s="25">
        <f>BRPL_EOD!T26-BRPL_ISGS_exbus!T26</f>
        <v>0</v>
      </c>
      <c r="U26" s="25">
        <f>BRPL_EOD!U26-BRPL_ISGS_exbus!U26</f>
        <v>1.483220309502542E-3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6.9744073421702524E-3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-4.3958333333335986E-3</v>
      </c>
      <c r="R27" s="25">
        <f>BRPL_EOD!R27-BRPL_ISGS_exbus!R27</f>
        <v>4.3915603532873604E-3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1.483220309502542E-3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7.217035683765971E-3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-4.3958333333335986E-3</v>
      </c>
      <c r="R28" s="25">
        <f>BRPL_EOD!R28-BRPL_ISGS_exbus!R28</f>
        <v>4.3915603532873604E-3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1.483220309502542E-3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7.4599138127950937E-3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-4.3958333333335986E-3</v>
      </c>
      <c r="R29" s="25">
        <f>BRPL_EOD!R29-BRPL_ISGS_exbus!R29</f>
        <v>4.3915603532873604E-3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1.483220309502542E-3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7.4599138127950937E-3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-4.3958333333335986E-3</v>
      </c>
      <c r="R30" s="25">
        <f>BRPL_EOD!R30-BRPL_ISGS_exbus!R30</f>
        <v>4.3915603532873604E-3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1.483220309502542E-3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7.4599138127950937E-3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-4.3958333333335986E-3</v>
      </c>
      <c r="R31" s="25">
        <f>BRPL_EOD!R31-BRPL_ISGS_exbus!R31</f>
        <v>4.3915603532873604E-3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1.483220309502542E-3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7.4599138127950937E-3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-4.3958333333335986E-3</v>
      </c>
      <c r="R32" s="25">
        <f>BRPL_EOD!R32-BRPL_ISGS_exbus!R32</f>
        <v>4.3915603532873604E-3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1.483220309502542E-3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7.4599138127950937E-3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-4.3958333333335986E-3</v>
      </c>
      <c r="R33" s="25">
        <f>BRPL_EOD!R33-BRPL_ISGS_exbus!R33</f>
        <v>4.3915603532873604E-3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1.483220309502542E-3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7.4599138127950937E-3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-4.3958333333335986E-3</v>
      </c>
      <c r="R34" s="25">
        <f>BRPL_EOD!R34-BRPL_ISGS_exbus!R34</f>
        <v>4.3915603532873604E-3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1.483220309502542E-3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7.4599138127950937E-3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-4.3958333333335986E-3</v>
      </c>
      <c r="R35" s="25">
        <f>BRPL_EOD!R35-BRPL_ISGS_exbus!R35</f>
        <v>4.3915603532873604E-3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1.483220309502542E-3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7.4599138127950937E-3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-4.3958333333335986E-3</v>
      </c>
      <c r="R36" s="25">
        <f>BRPL_EOD!R36-BRPL_ISGS_exbus!R36</f>
        <v>4.3915603532873604E-3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1.483220309502542E-3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7.4599138127950937E-3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-4.3958333333335986E-3</v>
      </c>
      <c r="R37" s="25">
        <f>BRPL_EOD!R37-BRPL_ISGS_exbus!R37</f>
        <v>4.3915603532873604E-3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1.483220309502542E-3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7.4599138127950937E-3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-4.3958333333335986E-3</v>
      </c>
      <c r="R38" s="25">
        <f>BRPL_EOD!R38-BRPL_ISGS_exbus!R38</f>
        <v>4.3915603532873604E-3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1.483220309502542E-3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7.4599138127950937E-3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-4.3958333333335986E-3</v>
      </c>
      <c r="R39" s="25">
        <f>BRPL_EOD!R39-BRPL_ISGS_exbus!R39</f>
        <v>4.3915603532873604E-3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1.483220309502542E-3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7.4599138127950937E-3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-4.3958333333335986E-3</v>
      </c>
      <c r="R40" s="25">
        <f>BRPL_EOD!R40-BRPL_ISGS_exbus!R40</f>
        <v>4.3915603532873604E-3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1.483220309502542E-3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7.5711010378540777E-3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-4.3958333333335986E-3</v>
      </c>
      <c r="R41" s="25">
        <f>BRPL_EOD!R41-BRPL_ISGS_exbus!R41</f>
        <v>4.3915603532873604E-3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1.483220309502542E-3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-4.3958333333335986E-3</v>
      </c>
      <c r="R42" s="25">
        <f>BRPL_EOD!R42-BRPL_ISGS_exbus!R42</f>
        <v>4.3915603532873604E-3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1.483220309502542E-3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7.8474635568568374E-3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5.376990087111011E-3</v>
      </c>
      <c r="S43" s="25">
        <f>BRPL_EOD!S43-BRPL_ISGS_exbus!S43</f>
        <v>-4.568387859677614E-3</v>
      </c>
      <c r="T43" s="25">
        <f>BRPL_EOD!T43-BRPL_ISGS_exbus!T43</f>
        <v>0</v>
      </c>
      <c r="U43" s="25">
        <f>BRPL_EOD!U43-BRPL_ISGS_exbus!U43</f>
        <v>1.483220309502542E-3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7.8474635568568374E-3</v>
      </c>
      <c r="L44" s="25">
        <f>BRPL_EOD!L44-BRPL_ISGS_exbus!L44</f>
        <v>-2.1498487275284361E-4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5.376990087111011E-3</v>
      </c>
      <c r="S44" s="25">
        <f>BRPL_EOD!S44-BRPL_ISGS_exbus!S44</f>
        <v>-4.568387859677614E-3</v>
      </c>
      <c r="T44" s="25">
        <f>BRPL_EOD!T44-BRPL_ISGS_exbus!T44</f>
        <v>0</v>
      </c>
      <c r="U44" s="25">
        <f>BRPL_EOD!U44-BRPL_ISGS_exbus!U44</f>
        <v>1.483220309502542E-3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7.8474635568568374E-3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5.376990087111011E-3</v>
      </c>
      <c r="S45" s="25">
        <f>BRPL_EOD!S45-BRPL_ISGS_exbus!S45</f>
        <v>-4.568387859677614E-3</v>
      </c>
      <c r="T45" s="25">
        <f>BRPL_EOD!T45-BRPL_ISGS_exbus!T45</f>
        <v>0</v>
      </c>
      <c r="U45" s="25">
        <f>BRPL_EOD!U45-BRPL_ISGS_exbus!U45</f>
        <v>1.483220309502542E-3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5.376990087111011E-3</v>
      </c>
      <c r="S46" s="25">
        <f>BRPL_EOD!S46-BRPL_ISGS_exbus!S46</f>
        <v>-4.568387859677614E-3</v>
      </c>
      <c r="T46" s="25">
        <f>BRPL_EOD!T46-BRPL_ISGS_exbus!T46</f>
        <v>0</v>
      </c>
      <c r="U46" s="25">
        <f>BRPL_EOD!U46-BRPL_ISGS_exbus!U46</f>
        <v>1.483220309502542E-3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5.376990087111011E-3</v>
      </c>
      <c r="S47" s="25">
        <f>BRPL_EOD!S47-BRPL_ISGS_exbus!S47</f>
        <v>-4.568387859677614E-3</v>
      </c>
      <c r="T47" s="25">
        <f>BRPL_EOD!T47-BRPL_ISGS_exbus!T47</f>
        <v>0</v>
      </c>
      <c r="U47" s="25">
        <f>BRPL_EOD!U47-BRPL_ISGS_exbus!U47</f>
        <v>1.483220309502542E-3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5.376990087111011E-3</v>
      </c>
      <c r="S48" s="25">
        <f>BRPL_EOD!S48-BRPL_ISGS_exbus!S48</f>
        <v>-4.568387859677614E-3</v>
      </c>
      <c r="T48" s="25">
        <f>BRPL_EOD!T48-BRPL_ISGS_exbus!T48</f>
        <v>0</v>
      </c>
      <c r="U48" s="25">
        <f>BRPL_EOD!U48-BRPL_ISGS_exbus!U48</f>
        <v>1.483220309502542E-3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5.376990087111011E-3</v>
      </c>
      <c r="S49" s="25">
        <f>BRPL_EOD!S49-BRPL_ISGS_exbus!S49</f>
        <v>-4.568387859677614E-3</v>
      </c>
      <c r="T49" s="25">
        <f>BRPL_EOD!T49-BRPL_ISGS_exbus!T49</f>
        <v>0</v>
      </c>
      <c r="U49" s="25">
        <f>BRPL_EOD!U49-BRPL_ISGS_exbus!U49</f>
        <v>1.483220309502542E-3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5.376990087111011E-3</v>
      </c>
      <c r="S50" s="25">
        <f>BRPL_EOD!S50-BRPL_ISGS_exbus!S50</f>
        <v>-4.568387859677614E-3</v>
      </c>
      <c r="T50" s="25">
        <f>BRPL_EOD!T50-BRPL_ISGS_exbus!T50</f>
        <v>0</v>
      </c>
      <c r="U50" s="25">
        <f>BRPL_EOD!U50-BRPL_ISGS_exbus!U50</f>
        <v>1.483220309502542E-3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5.376990087111011E-3</v>
      </c>
      <c r="S51" s="25">
        <f>BRPL_EOD!S51-BRPL_ISGS_exbus!S51</f>
        <v>-4.568387859677614E-3</v>
      </c>
      <c r="T51" s="25">
        <f>BRPL_EOD!T51-BRPL_ISGS_exbus!T51</f>
        <v>0</v>
      </c>
      <c r="U51" s="25">
        <f>BRPL_EOD!U51-BRPL_ISGS_exbus!U51</f>
        <v>1.483220309502542E-3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6.7566332806165974E-3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4.3914927136672333E-3</v>
      </c>
      <c r="T52" s="25">
        <f>BRPL_EOD!T52-BRPL_ISGS_exbus!T52</f>
        <v>0</v>
      </c>
      <c r="U52" s="25">
        <f>BRPL_EOD!U52-BRPL_ISGS_exbus!U52</f>
        <v>1.483220309502542E-3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4.3914927136672333E-3</v>
      </c>
      <c r="T53" s="25">
        <f>BRPL_EOD!T53-BRPL_ISGS_exbus!T53</f>
        <v>0</v>
      </c>
      <c r="U53" s="25">
        <f>BRPL_EOD!U53-BRPL_ISGS_exbus!U53</f>
        <v>1.483220309502542E-3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4.3914927136672333E-3</v>
      </c>
      <c r="T54" s="25">
        <f>BRPL_EOD!T54-BRPL_ISGS_exbus!T54</f>
        <v>0</v>
      </c>
      <c r="U54" s="25">
        <f>BRPL_EOD!U54-BRPL_ISGS_exbus!U54</f>
        <v>1.483220309502542E-3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4.3914927136672333E-3</v>
      </c>
      <c r="T55" s="25">
        <f>BRPL_EOD!T55-BRPL_ISGS_exbus!T55</f>
        <v>0</v>
      </c>
      <c r="U55" s="25">
        <f>BRPL_EOD!U55-BRPL_ISGS_exbus!U55</f>
        <v>1.483220309502542E-3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4.3914927136672333E-3</v>
      </c>
      <c r="T56" s="25">
        <f>BRPL_EOD!T56-BRPL_ISGS_exbus!T56</f>
        <v>0</v>
      </c>
      <c r="U56" s="25">
        <f>BRPL_EOD!U56-BRPL_ISGS_exbus!U56</f>
        <v>1.483220309502542E-3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4.3914927136672333E-3</v>
      </c>
      <c r="T57" s="25">
        <f>BRPL_EOD!T57-BRPL_ISGS_exbus!T57</f>
        <v>0</v>
      </c>
      <c r="U57" s="25">
        <f>BRPL_EOD!U57-BRPL_ISGS_exbus!U57</f>
        <v>1.483220309502542E-3</v>
      </c>
      <c r="V57" s="25">
        <f>BRPL_EOD!V57-BRPL_ISGS_exbus!V57</f>
        <v>0</v>
      </c>
      <c r="W57" s="25">
        <f>BRPL_EOD!W57-BRPL_ISGS_exbus!W57</f>
        <v>5.1321056845452517E-3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4.3914927136672333E-3</v>
      </c>
      <c r="T58" s="25">
        <f>BRPL_EOD!T58-BRPL_ISGS_exbus!T58</f>
        <v>0</v>
      </c>
      <c r="U58" s="25">
        <f>BRPL_EOD!U58-BRPL_ISGS_exbus!U58</f>
        <v>1.483220309502542E-3</v>
      </c>
      <c r="V58" s="25">
        <f>BRPL_EOD!V58-BRPL_ISGS_exbus!V58</f>
        <v>0</v>
      </c>
      <c r="W58" s="25">
        <f>BRPL_EOD!W58-BRPL_ISGS_exbus!W58</f>
        <v>5.1321056845452517E-3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4.3914927136672333E-3</v>
      </c>
      <c r="T59" s="25">
        <f>BRPL_EOD!T59-BRPL_ISGS_exbus!T59</f>
        <v>0</v>
      </c>
      <c r="U59" s="25">
        <f>BRPL_EOD!U59-BRPL_ISGS_exbus!U59</f>
        <v>1.483220309502542E-3</v>
      </c>
      <c r="V59" s="25">
        <f>BRPL_EOD!V59-BRPL_ISGS_exbus!V59</f>
        <v>0</v>
      </c>
      <c r="W59" s="25">
        <f>BRPL_EOD!W59-BRPL_ISGS_exbus!W59</f>
        <v>5.1321056845452517E-3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4.3914927136672333E-3</v>
      </c>
      <c r="T60" s="25">
        <f>BRPL_EOD!T60-BRPL_ISGS_exbus!T60</f>
        <v>0</v>
      </c>
      <c r="U60" s="25">
        <f>BRPL_EOD!U60-BRPL_ISGS_exbus!U60</f>
        <v>1.483220309502542E-3</v>
      </c>
      <c r="V60" s="25">
        <f>BRPL_EOD!V60-BRPL_ISGS_exbus!V60</f>
        <v>0</v>
      </c>
      <c r="W60" s="25">
        <f>BRPL_EOD!W60-BRPL_ISGS_exbus!W60</f>
        <v>5.1321056845452517E-3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4.3914927136672333E-3</v>
      </c>
      <c r="T61" s="25">
        <f>BRPL_EOD!T61-BRPL_ISGS_exbus!T61</f>
        <v>0</v>
      </c>
      <c r="U61" s="25">
        <f>BRPL_EOD!U61-BRPL_ISGS_exbus!U61</f>
        <v>1.483220309502542E-3</v>
      </c>
      <c r="V61" s="25">
        <f>BRPL_EOD!V61-BRPL_ISGS_exbus!V61</f>
        <v>0</v>
      </c>
      <c r="W61" s="25">
        <f>BRPL_EOD!W61-BRPL_ISGS_exbus!W61</f>
        <v>5.1321056845452517E-3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7.2253622752498359E-3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4.3914927136672333E-3</v>
      </c>
      <c r="T62" s="25">
        <f>BRPL_EOD!T62-BRPL_ISGS_exbus!T62</f>
        <v>0</v>
      </c>
      <c r="U62" s="25">
        <f>BRPL_EOD!U62-BRPL_ISGS_exbus!U62</f>
        <v>1.483220309502542E-3</v>
      </c>
      <c r="V62" s="25">
        <f>BRPL_EOD!V62-BRPL_ISGS_exbus!V62</f>
        <v>0</v>
      </c>
      <c r="W62" s="25">
        <f>BRPL_EOD!W62-BRPL_ISGS_exbus!W62</f>
        <v>5.1321056845452517E-3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4.3914927136672333E-3</v>
      </c>
      <c r="T63" s="25">
        <f>BRPL_EOD!T63-BRPL_ISGS_exbus!T63</f>
        <v>0</v>
      </c>
      <c r="U63" s="25">
        <f>BRPL_EOD!U63-BRPL_ISGS_exbus!U63</f>
        <v>1.483220309502542E-3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4.3914927136672333E-3</v>
      </c>
      <c r="T64" s="25">
        <f>BRPL_EOD!T64-BRPL_ISGS_exbus!T64</f>
        <v>0</v>
      </c>
      <c r="U64" s="25">
        <f>BRPL_EOD!U64-BRPL_ISGS_exbus!U64</f>
        <v>1.483220309502542E-3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4.3914927136672333E-3</v>
      </c>
      <c r="T65" s="25">
        <f>BRPL_EOD!T65-BRPL_ISGS_exbus!T65</f>
        <v>0</v>
      </c>
      <c r="U65" s="25">
        <f>BRPL_EOD!U65-BRPL_ISGS_exbus!U65</f>
        <v>1.483220309502542E-3</v>
      </c>
      <c r="V65" s="25">
        <f>BRPL_EOD!V65-BRPL_ISGS_exbus!V65</f>
        <v>-4.3947100712120601E-3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-3.7449556093624992E-3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1.483220309502542E-3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-3.7449556093624992E-3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1.483220309502542E-3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-3.7449556093624992E-3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1.483220309502542E-3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-4.3958333333335986E-3</v>
      </c>
      <c r="R69" s="25">
        <f>BRPL_EOD!R69-BRPL_ISGS_exbus!R69</f>
        <v>4.3915603532873604E-3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1.483220309502542E-3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-4.3958333333335986E-3</v>
      </c>
      <c r="R70" s="25">
        <f>BRPL_EOD!R70-BRPL_ISGS_exbus!R70</f>
        <v>4.3915603532873604E-3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1.483220309502542E-3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-4.3958333333335986E-3</v>
      </c>
      <c r="R71" s="25">
        <f>BRPL_EOD!R71-BRPL_ISGS_exbus!R71</f>
        <v>4.3915603532873604E-3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1.483220309502542E-3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-4.3958333333335986E-3</v>
      </c>
      <c r="R72" s="25">
        <f>BRPL_EOD!R72-BRPL_ISGS_exbus!R72</f>
        <v>4.3915603532873604E-3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1.483220309502542E-3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-4.3958333333335986E-3</v>
      </c>
      <c r="R73" s="25">
        <f>BRPL_EOD!R73-BRPL_ISGS_exbus!R73</f>
        <v>4.3915603532873604E-3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1.483220309502542E-3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-4.3958333333335986E-3</v>
      </c>
      <c r="R74" s="25">
        <f>BRPL_EOD!R74-BRPL_ISGS_exbus!R74</f>
        <v>4.3915603532873604E-3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1.483220309502542E-3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2.0202546727219328E-3</v>
      </c>
      <c r="Q75" s="25">
        <f>BRPL_EOD!Q75-BRPL_ISGS_exbus!Q75</f>
        <v>-4.3958333333335986E-3</v>
      </c>
      <c r="R75" s="25">
        <f>BRPL_EOD!R75-BRPL_ISGS_exbus!R75</f>
        <v>4.3915603532873604E-3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1.483220309502542E-3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2.0202546727219328E-3</v>
      </c>
      <c r="Q76" s="25">
        <f>BRPL_EOD!Q76-BRPL_ISGS_exbus!Q76</f>
        <v>-4.3958333333335986E-3</v>
      </c>
      <c r="R76" s="25">
        <f>BRPL_EOD!R76-BRPL_ISGS_exbus!R76</f>
        <v>4.3915603532873604E-3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1.483220309502542E-3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2.0202546727219328E-3</v>
      </c>
      <c r="Q77" s="25">
        <f>BRPL_EOD!Q77-BRPL_ISGS_exbus!Q77</f>
        <v>-4.3958333333335986E-3</v>
      </c>
      <c r="R77" s="25">
        <f>BRPL_EOD!R77-BRPL_ISGS_exbus!R77</f>
        <v>4.3915603532873604E-3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1.483220309502542E-3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2.0202546727219328E-3</v>
      </c>
      <c r="Q78" s="25">
        <f>BRPL_EOD!Q78-BRPL_ISGS_exbus!Q78</f>
        <v>-4.3958333333335986E-3</v>
      </c>
      <c r="R78" s="25">
        <f>BRPL_EOD!R78-BRPL_ISGS_exbus!R78</f>
        <v>4.3915603532873604E-3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1.483220309502542E-3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7.4599138127950937E-3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2.0202546727219328E-3</v>
      </c>
      <c r="Q79" s="25">
        <f>BRPL_EOD!Q79-BRPL_ISGS_exbus!Q79</f>
        <v>-4.3958333333335986E-3</v>
      </c>
      <c r="R79" s="25">
        <f>BRPL_EOD!R79-BRPL_ISGS_exbus!R79</f>
        <v>4.3915603532873604E-3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1.483220309502542E-3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7.4599138127950937E-3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2.0202546727219328E-3</v>
      </c>
      <c r="Q80" s="25">
        <f>BRPL_EOD!Q80-BRPL_ISGS_exbus!Q80</f>
        <v>-4.3958333333335986E-3</v>
      </c>
      <c r="R80" s="25">
        <f>BRPL_EOD!R80-BRPL_ISGS_exbus!R80</f>
        <v>4.3915603532873604E-3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1.483220309502542E-3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7.4599138127950937E-3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4.3915603532873604E-3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1.483220309502542E-3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7.4599138127950937E-3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4.3915603532873604E-3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1.483220309502542E-3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4.3915603532873604E-3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1.483220309502542E-3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-7.936603306404777E-3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4.3915603532873604E-3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1.483220309502542E-3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4.3915603532873604E-3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1.483220309502542E-3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8.0644281789545857E-3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4.3915603532873604E-3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1.483220309502542E-3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7.8474635568568374E-3</v>
      </c>
      <c r="L87" s="25">
        <f>BRPL_EOD!L87-BRPL_ISGS_exbus!L87</f>
        <v>2.1532547958980075E-4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5.1405152224806017E-3</v>
      </c>
      <c r="R87" s="25">
        <f>BRPL_EOD!R87-BRPL_ISGS_exbus!R87</f>
        <v>0</v>
      </c>
      <c r="S87" s="25">
        <f>BRPL_EOD!S87-BRPL_ISGS_exbus!S87</f>
        <v>-4.568387859677614E-3</v>
      </c>
      <c r="T87" s="25">
        <f>BRPL_EOD!T87-BRPL_ISGS_exbus!T87</f>
        <v>0</v>
      </c>
      <c r="U87" s="25">
        <f>BRPL_EOD!U87-BRPL_ISGS_exbus!U87</f>
        <v>1.483220309502542E-3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7.7357703631264485E-3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-5.9436619718322703E-3</v>
      </c>
      <c r="R88" s="25">
        <f>BRPL_EOD!R88-BRPL_ISGS_exbus!R88</f>
        <v>0</v>
      </c>
      <c r="S88" s="25">
        <f>BRPL_EOD!S88-BRPL_ISGS_exbus!S88</f>
        <v>-4.568387859677614E-3</v>
      </c>
      <c r="T88" s="25">
        <f>BRPL_EOD!T88-BRPL_ISGS_exbus!T88</f>
        <v>0</v>
      </c>
      <c r="U88" s="25">
        <f>BRPL_EOD!U88-BRPL_ISGS_exbus!U88</f>
        <v>1.483220309502542E-3</v>
      </c>
      <c r="V88" s="25">
        <f>BRPL_EOD!V88-BRPL_ISGS_exbus!V88</f>
        <v>-5.567533291058524E-3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-5.9436619718322703E-3</v>
      </c>
      <c r="R89" s="25">
        <f>BRPL_EOD!R89-BRPL_ISGS_exbus!R89</f>
        <v>0</v>
      </c>
      <c r="S89" s="25">
        <f>BRPL_EOD!S89-BRPL_ISGS_exbus!S89</f>
        <v>-4.568387859677614E-3</v>
      </c>
      <c r="T89" s="25">
        <f>BRPL_EOD!T89-BRPL_ISGS_exbus!T89</f>
        <v>0</v>
      </c>
      <c r="U89" s="25">
        <f>BRPL_EOD!U89-BRPL_ISGS_exbus!U89</f>
        <v>1.483220309502542E-3</v>
      </c>
      <c r="V89" s="25">
        <f>BRPL_EOD!V89-BRPL_ISGS_exbus!V89</f>
        <v>-5.567533291058524E-3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6.7566332806165974E-3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-5.9436619718322703E-3</v>
      </c>
      <c r="R90" s="25">
        <f>BRPL_EOD!R90-BRPL_ISGS_exbus!R90</f>
        <v>0</v>
      </c>
      <c r="S90" s="25">
        <f>BRPL_EOD!S90-BRPL_ISGS_exbus!S90</f>
        <v>-4.568387859677614E-3</v>
      </c>
      <c r="T90" s="25">
        <f>BRPL_EOD!T90-BRPL_ISGS_exbus!T90</f>
        <v>0</v>
      </c>
      <c r="U90" s="25">
        <f>BRPL_EOD!U90-BRPL_ISGS_exbus!U90</f>
        <v>1.483220309502542E-3</v>
      </c>
      <c r="V90" s="25">
        <f>BRPL_EOD!V90-BRPL_ISGS_exbus!V90</f>
        <v>-5.567533291058524E-3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6.7566332806165974E-3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-5.9436619718322703E-3</v>
      </c>
      <c r="R91" s="25">
        <f>BRPL_EOD!R91-BRPL_ISGS_exbus!R91</f>
        <v>0</v>
      </c>
      <c r="S91" s="25">
        <f>BRPL_EOD!S91-BRPL_ISGS_exbus!S91</f>
        <v>-4.568387859677614E-3</v>
      </c>
      <c r="T91" s="25">
        <f>BRPL_EOD!T91-BRPL_ISGS_exbus!T91</f>
        <v>0</v>
      </c>
      <c r="U91" s="25">
        <f>BRPL_EOD!U91-BRPL_ISGS_exbus!U91</f>
        <v>1.483220309502542E-3</v>
      </c>
      <c r="V91" s="25">
        <f>BRPL_EOD!V91-BRPL_ISGS_exbus!V91</f>
        <v>-5.567533291058524E-3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6.7566332806165974E-3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-5.9436619718322703E-3</v>
      </c>
      <c r="R92" s="25">
        <f>BRPL_EOD!R92-BRPL_ISGS_exbus!R92</f>
        <v>0</v>
      </c>
      <c r="S92" s="25">
        <f>BRPL_EOD!S92-BRPL_ISGS_exbus!S92</f>
        <v>-4.568387859677614E-3</v>
      </c>
      <c r="T92" s="25">
        <f>BRPL_EOD!T92-BRPL_ISGS_exbus!T92</f>
        <v>0</v>
      </c>
      <c r="U92" s="25">
        <f>BRPL_EOD!U92-BRPL_ISGS_exbus!U92</f>
        <v>1.483220309502542E-3</v>
      </c>
      <c r="V92" s="25">
        <f>BRPL_EOD!V92-BRPL_ISGS_exbus!V92</f>
        <v>-5.567533291058524E-3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6.7566332806165974E-3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-5.9436619718322703E-3</v>
      </c>
      <c r="R93" s="25">
        <f>BRPL_EOD!R93-BRPL_ISGS_exbus!R93</f>
        <v>0</v>
      </c>
      <c r="S93" s="25">
        <f>BRPL_EOD!S93-BRPL_ISGS_exbus!S93</f>
        <v>-4.568387859677614E-3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-5.567533291058524E-3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6.7566332806165974E-3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-5.9436619718322703E-3</v>
      </c>
      <c r="R94" s="25">
        <f>BRPL_EOD!R94-BRPL_ISGS_exbus!R94</f>
        <v>0</v>
      </c>
      <c r="S94" s="25">
        <f>BRPL_EOD!S94-BRPL_ISGS_exbus!S94</f>
        <v>-4.568387859677614E-3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-5.567533291058524E-3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6.7566332806165974E-3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5.1652386780922654E-3</v>
      </c>
      <c r="R95" s="25">
        <f>BRPL_EOD!R95-BRPL_ISGS_exbus!R95</f>
        <v>5.2616108171648079E-3</v>
      </c>
      <c r="S95" s="25">
        <f>BRPL_EOD!S95-BRPL_ISGS_exbus!S95</f>
        <v>-4.568387859677614E-3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-5.567533291058524E-3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6.7566332806165974E-3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5.1652386780922654E-3</v>
      </c>
      <c r="R96" s="25">
        <f>BRPL_EOD!R96-BRPL_ISGS_exbus!R96</f>
        <v>5.2616108171648079E-3</v>
      </c>
      <c r="S96" s="25">
        <f>BRPL_EOD!S96-BRPL_ISGS_exbus!S96</f>
        <v>-4.568387859677614E-3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-5.567533291058524E-3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6.7566332806165974E-3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5.1652386780922654E-3</v>
      </c>
      <c r="R97" s="25">
        <f>BRPL_EOD!R97-BRPL_ISGS_exbus!R97</f>
        <v>5.2616108171648079E-3</v>
      </c>
      <c r="S97" s="25">
        <f>BRPL_EOD!S97-BRPL_ISGS_exbus!S97</f>
        <v>-4.568387859677614E-3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-5.567533291058524E-3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6.7566332806165974E-3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5.1652386780922654E-3</v>
      </c>
      <c r="R98" s="25">
        <f>BRPL_EOD!R98-BRPL_ISGS_exbus!R98</f>
        <v>5.2616108171648079E-3</v>
      </c>
      <c r="S98" s="25">
        <f>BRPL_EOD!S98-BRPL_ISGS_exbus!S98</f>
        <v>-4.568387859677614E-3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-5.567533291058524E-3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6.5714635089086926E-5</v>
      </c>
      <c r="L99" s="25">
        <f>BRPL_EOD!L99-BRPL_ISGS_exbus!L99</f>
        <v>2.8917610805923033E-8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3.0303820091059919E-6</v>
      </c>
      <c r="Q99" s="25">
        <f>BRPL_EOD!Q99-BRPL_ISGS_exbus!Q99</f>
        <v>-4.3575569233095246E-5</v>
      </c>
      <c r="R99" s="25">
        <f>BRPL_EOD!R99-BRPL_ISGS_exbus!R99</f>
        <v>5.7357269694413571E-5</v>
      </c>
      <c r="S99" s="25">
        <f>BRPL_EOD!S99-BRPL_ISGS_exbus!S99</f>
        <v>-1.0853942103483671E-5</v>
      </c>
      <c r="T99" s="25">
        <f>BRPL_EOD!T99-BRPL_ISGS_exbus!T99</f>
        <v>0</v>
      </c>
      <c r="U99" s="25">
        <f>BRPL_EOD!U99-BRPL_ISGS_exbus!U99</f>
        <v>3.3372456966107578E-5</v>
      </c>
      <c r="V99" s="25">
        <f>BRPL_EOD!V99-BRPL_ISGS_exbus!V99</f>
        <v>-2.0878231040716289E-5</v>
      </c>
      <c r="W99" s="25">
        <f>BRPL_EOD!W99-BRPL_ISGS_exbus!W99</f>
        <v>7.6981585269697561E-6</v>
      </c>
      <c r="X99" s="25">
        <f>BRPL_EOD!X99-BRPL_ISGS_exbus!X99</f>
        <v>1.3046470883626426E-6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83.9</v>
      </c>
      <c r="C3" s="194">
        <f>PPCL_NG!P3+PPCL_Spot!P3+GT_NG!P3+GT_Spot!P3+Bawana_NG!P3+Bawana_RLNG!P3+Bawana_Spot!P3</f>
        <v>83.729166666666671</v>
      </c>
      <c r="D3" s="195">
        <f t="shared" ref="D3:D66" si="0">B3-C3</f>
        <v>0.17083333333333428</v>
      </c>
      <c r="E3" s="194">
        <f>PPCL_NG!J3+PPCL_Spot!J3+GT_NG!J3+GT_Spot!J3+Bawana_NG!J3+Bawana_RLNG!J3+Bawana_Spot!J3</f>
        <v>48.309999999999995</v>
      </c>
      <c r="F3" s="194">
        <f>PPCL_NG!Q3+PPCL_Spot!Q3+GT_NG!Q3+GT_Spot!Q3+Bawana_NG!Q3+Bawana_RLNG!Q3+Bawana_Spot!Q3</f>
        <v>48.207499999999996</v>
      </c>
      <c r="G3" s="195">
        <f t="shared" ref="G3:G66" si="1">E3-F3</f>
        <v>0.10249999999999915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5.84</v>
      </c>
      <c r="J3" s="195">
        <f t="shared" ref="J3:J66" si="2">H3-I3</f>
        <v>0</v>
      </c>
      <c r="K3" s="194">
        <f>PPCL_NG!L3+PPCL_Spot!L3+GT_NG!L3+GT_Spot!L3+Bawana_NG!L3+Bawana_RLNG!L3+Bawana_Spot!L3</f>
        <v>19.59</v>
      </c>
      <c r="L3" s="194">
        <f>PPCL_NG!S3+PPCL_Spot!S3+GT_NG!S3+GT_Spot!S3+Bawana_NG!S3+Bawana_RLNG!S3+Bawana_Spot!S3</f>
        <v>19.572916666666668</v>
      </c>
      <c r="M3" s="195">
        <f t="shared" ref="M3:M66" si="3">K3-L3</f>
        <v>1.7083333333332007E-2</v>
      </c>
      <c r="N3" s="194">
        <f>PPCL_NG!M3+PPCL_Spot!M3+GT_NG!M3+GT_Spot!M3+Bawana_NG!M3+Bawana_RLNG!M3+Bawana_Spot!M3</f>
        <v>58.38</v>
      </c>
      <c r="O3" s="194">
        <f>PPCL_NG!T3+PPCL_Spot!T3+GT_NG!T3+GT_Spot!T3+Bawana_NG!T3+Bawana_RLNG!T3+Bawana_Spot!T3</f>
        <v>58.260416666666671</v>
      </c>
      <c r="P3" s="195">
        <f t="shared" ref="P3:P66" si="4">N3-O3</f>
        <v>0.11958333333333115</v>
      </c>
      <c r="Q3" s="195">
        <f>D3+G3+J3+M3+P3</f>
        <v>0.40999999999999659</v>
      </c>
    </row>
    <row r="4" spans="1:17">
      <c r="A4" s="34" t="s">
        <v>46</v>
      </c>
      <c r="B4" s="194">
        <f>PPCL_NG!I4+PPCL_Spot!I4+GT_NG!I4+GT_Spot!I4+Bawana_NG!I4+Bawana_RLNG!I4+Bawana_Spot!I4</f>
        <v>83.9</v>
      </c>
      <c r="C4" s="194">
        <f>PPCL_NG!P4+PPCL_Spot!P4+GT_NG!P4+GT_Spot!P4+Bawana_NG!P4+Bawana_RLNG!P4+Bawana_Spot!P4</f>
        <v>83.729166666666671</v>
      </c>
      <c r="D4" s="195">
        <f t="shared" si="0"/>
        <v>0.17083333333333428</v>
      </c>
      <c r="E4" s="194">
        <f>PPCL_NG!J4+PPCL_Spot!J4+GT_NG!J4+GT_Spot!J4+Bawana_NG!J4+Bawana_RLNG!J4+Bawana_Spot!J4</f>
        <v>48.309999999999995</v>
      </c>
      <c r="F4" s="194">
        <f>PPCL_NG!Q4+PPCL_Spot!Q4+GT_NG!Q4+GT_Spot!Q4+Bawana_NG!Q4+Bawana_RLNG!Q4+Bawana_Spot!Q4</f>
        <v>48.207499999999996</v>
      </c>
      <c r="G4" s="195">
        <f t="shared" si="1"/>
        <v>0.10249999999999915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</v>
      </c>
      <c r="J4" s="195">
        <f t="shared" si="2"/>
        <v>0</v>
      </c>
      <c r="K4" s="194">
        <f>PPCL_NG!L4+PPCL_Spot!L4+GT_NG!L4+GT_Spot!L4+Bawana_NG!L4+Bawana_RLNG!L4+Bawana_Spot!L4</f>
        <v>19.59</v>
      </c>
      <c r="L4" s="194">
        <f>PPCL_NG!S4+PPCL_Spot!S4+GT_NG!S4+GT_Spot!S4+Bawana_NG!S4+Bawana_RLNG!S4+Bawana_Spot!S4</f>
        <v>19.572916666666668</v>
      </c>
      <c r="M4" s="195">
        <f t="shared" si="3"/>
        <v>1.7083333333332007E-2</v>
      </c>
      <c r="N4" s="194">
        <f>PPCL_NG!M4+PPCL_Spot!M4+GT_NG!M4+GT_Spot!M4+Bawana_NG!M4+Bawana_RLNG!M4+Bawana_Spot!M4</f>
        <v>58.38</v>
      </c>
      <c r="O4" s="194">
        <f>PPCL_NG!T4+PPCL_Spot!T4+GT_NG!T4+GT_Spot!T4+Bawana_NG!T4+Bawana_RLNG!T4+Bawana_Spot!T4</f>
        <v>58.260416666666671</v>
      </c>
      <c r="P4" s="195">
        <f t="shared" si="4"/>
        <v>0.11958333333333115</v>
      </c>
      <c r="Q4" s="195">
        <f t="shared" ref="Q4:Q67" si="5">D4+G4+J4+M4+P4</f>
        <v>0.40999999999999659</v>
      </c>
    </row>
    <row r="5" spans="1:17">
      <c r="A5" s="34" t="s">
        <v>47</v>
      </c>
      <c r="B5" s="194">
        <f>PPCL_NG!I5+PPCL_Spot!I5+GT_NG!I5+GT_Spot!I5+Bawana_NG!I5+Bawana_RLNG!I5+Bawana_Spot!I5</f>
        <v>83.9</v>
      </c>
      <c r="C5" s="194">
        <f>PPCL_NG!P5+PPCL_Spot!P5+GT_NG!P5+GT_Spot!P5+Bawana_NG!P5+Bawana_RLNG!P5+Bawana_Spot!P5</f>
        <v>83.729166666666671</v>
      </c>
      <c r="D5" s="195">
        <f t="shared" si="0"/>
        <v>0.17083333333333428</v>
      </c>
      <c r="E5" s="194">
        <f>PPCL_NG!J5+PPCL_Spot!J5+GT_NG!J5+GT_Spot!J5+Bawana_NG!J5+Bawana_RLNG!J5+Bawana_Spot!J5</f>
        <v>48.309999999999995</v>
      </c>
      <c r="F5" s="194">
        <f>PPCL_NG!Q5+PPCL_Spot!Q5+GT_NG!Q5+GT_Spot!Q5+Bawana_NG!Q5+Bawana_RLNG!Q5+Bawana_Spot!Q5</f>
        <v>48.207499999999996</v>
      </c>
      <c r="G5" s="195">
        <f t="shared" si="1"/>
        <v>0.10249999999999915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19.59</v>
      </c>
      <c r="L5" s="194">
        <f>PPCL_NG!S5+PPCL_Spot!S5+GT_NG!S5+GT_Spot!S5+Bawana_NG!S5+Bawana_RLNG!S5+Bawana_Spot!S5</f>
        <v>19.572916666666668</v>
      </c>
      <c r="M5" s="195">
        <f t="shared" si="3"/>
        <v>1.7083333333332007E-2</v>
      </c>
      <c r="N5" s="194">
        <f>PPCL_NG!M5+PPCL_Spot!M5+GT_NG!M5+GT_Spot!M5+Bawana_NG!M5+Bawana_RLNG!M5+Bawana_Spot!M5</f>
        <v>58.38</v>
      </c>
      <c r="O5" s="194">
        <f>PPCL_NG!T5+PPCL_Spot!T5+GT_NG!T5+GT_Spot!T5+Bawana_NG!T5+Bawana_RLNG!T5+Bawana_Spot!T5</f>
        <v>58.260416666666671</v>
      </c>
      <c r="P5" s="195">
        <f t="shared" si="4"/>
        <v>0.11958333333333115</v>
      </c>
      <c r="Q5" s="195">
        <f t="shared" si="5"/>
        <v>0.40999999999999659</v>
      </c>
    </row>
    <row r="6" spans="1:17">
      <c r="A6" s="34" t="s">
        <v>48</v>
      </c>
      <c r="B6" s="194">
        <f>PPCL_NG!I6+PPCL_Spot!I6+GT_NG!I6+GT_Spot!I6+Bawana_NG!I6+Bawana_RLNG!I6+Bawana_Spot!I6</f>
        <v>83.9</v>
      </c>
      <c r="C6" s="194">
        <f>PPCL_NG!P6+PPCL_Spot!P6+GT_NG!P6+GT_Spot!P6+Bawana_NG!P6+Bawana_RLNG!P6+Bawana_Spot!P6</f>
        <v>83.729166666666671</v>
      </c>
      <c r="D6" s="195">
        <f t="shared" si="0"/>
        <v>0.17083333333333428</v>
      </c>
      <c r="E6" s="194">
        <f>PPCL_NG!J6+PPCL_Spot!J6+GT_NG!J6+GT_Spot!J6+Bawana_NG!J6+Bawana_RLNG!J6+Bawana_Spot!J6</f>
        <v>48.309999999999995</v>
      </c>
      <c r="F6" s="194">
        <f>PPCL_NG!Q6+PPCL_Spot!Q6+GT_NG!Q6+GT_Spot!Q6+Bawana_NG!Q6+Bawana_RLNG!Q6+Bawana_Spot!Q6</f>
        <v>48.207499999999996</v>
      </c>
      <c r="G6" s="195">
        <f t="shared" si="1"/>
        <v>0.10249999999999915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19.59</v>
      </c>
      <c r="L6" s="194">
        <f>PPCL_NG!S6+PPCL_Spot!S6+GT_NG!S6+GT_Spot!S6+Bawana_NG!S6+Bawana_RLNG!S6+Bawana_Spot!S6</f>
        <v>19.572916666666668</v>
      </c>
      <c r="M6" s="195">
        <f t="shared" si="3"/>
        <v>1.7083333333332007E-2</v>
      </c>
      <c r="N6" s="194">
        <f>PPCL_NG!M6+PPCL_Spot!M6+GT_NG!M6+GT_Spot!M6+Bawana_NG!M6+Bawana_RLNG!M6+Bawana_Spot!M6</f>
        <v>58.38</v>
      </c>
      <c r="O6" s="194">
        <f>PPCL_NG!T6+PPCL_Spot!T6+GT_NG!T6+GT_Spot!T6+Bawana_NG!T6+Bawana_RLNG!T6+Bawana_Spot!T6</f>
        <v>58.260416666666671</v>
      </c>
      <c r="P6" s="195">
        <f t="shared" si="4"/>
        <v>0.11958333333333115</v>
      </c>
      <c r="Q6" s="195">
        <f t="shared" si="5"/>
        <v>0.40999999999999659</v>
      </c>
    </row>
    <row r="7" spans="1:17">
      <c r="A7" s="34" t="s">
        <v>49</v>
      </c>
      <c r="B7" s="194">
        <f>PPCL_NG!I7+PPCL_Spot!I7+GT_NG!I7+GT_Spot!I7+Bawana_NG!I7+Bawana_RLNG!I7+Bawana_Spot!I7</f>
        <v>83.9</v>
      </c>
      <c r="C7" s="194">
        <f>PPCL_NG!P7+PPCL_Spot!P7+GT_NG!P7+GT_Spot!P7+Bawana_NG!P7+Bawana_RLNG!P7+Bawana_Spot!P7</f>
        <v>83.729166666666671</v>
      </c>
      <c r="D7" s="195">
        <f t="shared" si="0"/>
        <v>0.17083333333333428</v>
      </c>
      <c r="E7" s="194">
        <f>PPCL_NG!J7+PPCL_Spot!J7+GT_NG!J7+GT_Spot!J7+Bawana_NG!J7+Bawana_RLNG!J7+Bawana_Spot!J7</f>
        <v>48.309999999999995</v>
      </c>
      <c r="F7" s="194">
        <f>PPCL_NG!Q7+PPCL_Spot!Q7+GT_NG!Q7+GT_Spot!Q7+Bawana_NG!Q7+Bawana_RLNG!Q7+Bawana_Spot!Q7</f>
        <v>48.207499999999996</v>
      </c>
      <c r="G7" s="195">
        <f t="shared" si="1"/>
        <v>0.10249999999999915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</v>
      </c>
      <c r="J7" s="195">
        <f t="shared" si="2"/>
        <v>0</v>
      </c>
      <c r="K7" s="194">
        <f>PPCL_NG!L7+PPCL_Spot!L7+GT_NG!L7+GT_Spot!L7+Bawana_NG!L7+Bawana_RLNG!L7+Bawana_Spot!L7</f>
        <v>19.59</v>
      </c>
      <c r="L7" s="194">
        <f>PPCL_NG!S7+PPCL_Spot!S7+GT_NG!S7+GT_Spot!S7+Bawana_NG!S7+Bawana_RLNG!S7+Bawana_Spot!S7</f>
        <v>19.572916666666668</v>
      </c>
      <c r="M7" s="195">
        <f t="shared" si="3"/>
        <v>1.7083333333332007E-2</v>
      </c>
      <c r="N7" s="194">
        <f>PPCL_NG!M7+PPCL_Spot!M7+GT_NG!M7+GT_Spot!M7+Bawana_NG!M7+Bawana_RLNG!M7+Bawana_Spot!M7</f>
        <v>58.38</v>
      </c>
      <c r="O7" s="194">
        <f>PPCL_NG!T7+PPCL_Spot!T7+GT_NG!T7+GT_Spot!T7+Bawana_NG!T7+Bawana_RLNG!T7+Bawana_Spot!T7</f>
        <v>58.260416666666671</v>
      </c>
      <c r="P7" s="195">
        <f t="shared" si="4"/>
        <v>0.11958333333333115</v>
      </c>
      <c r="Q7" s="195">
        <f t="shared" si="5"/>
        <v>0.40999999999999659</v>
      </c>
    </row>
    <row r="8" spans="1:17">
      <c r="A8" s="34" t="s">
        <v>50</v>
      </c>
      <c r="B8" s="194">
        <f>PPCL_NG!I8+PPCL_Spot!I8+GT_NG!I8+GT_Spot!I8+Bawana_NG!I8+Bawana_RLNG!I8+Bawana_Spot!I8</f>
        <v>83.9</v>
      </c>
      <c r="C8" s="194">
        <f>PPCL_NG!P8+PPCL_Spot!P8+GT_NG!P8+GT_Spot!P8+Bawana_NG!P8+Bawana_RLNG!P8+Bawana_Spot!P8</f>
        <v>83.729166666666671</v>
      </c>
      <c r="D8" s="195">
        <f t="shared" si="0"/>
        <v>0.17083333333333428</v>
      </c>
      <c r="E8" s="194">
        <f>PPCL_NG!J8+PPCL_Spot!J8+GT_NG!J8+GT_Spot!J8+Bawana_NG!J8+Bawana_RLNG!J8+Bawana_Spot!J8</f>
        <v>48.309999999999995</v>
      </c>
      <c r="F8" s="194">
        <f>PPCL_NG!Q8+PPCL_Spot!Q8+GT_NG!Q8+GT_Spot!Q8+Bawana_NG!Q8+Bawana_RLNG!Q8+Bawana_Spot!Q8</f>
        <v>48.207499999999996</v>
      </c>
      <c r="G8" s="195">
        <f t="shared" si="1"/>
        <v>0.10249999999999915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</v>
      </c>
      <c r="J8" s="195">
        <f t="shared" si="2"/>
        <v>0</v>
      </c>
      <c r="K8" s="194">
        <f>PPCL_NG!L8+PPCL_Spot!L8+GT_NG!L8+GT_Spot!L8+Bawana_NG!L8+Bawana_RLNG!L8+Bawana_Spot!L8</f>
        <v>19.59</v>
      </c>
      <c r="L8" s="194">
        <f>PPCL_NG!S8+PPCL_Spot!S8+GT_NG!S8+GT_Spot!S8+Bawana_NG!S8+Bawana_RLNG!S8+Bawana_Spot!S8</f>
        <v>19.572916666666668</v>
      </c>
      <c r="M8" s="195">
        <f t="shared" si="3"/>
        <v>1.7083333333332007E-2</v>
      </c>
      <c r="N8" s="194">
        <f>PPCL_NG!M8+PPCL_Spot!M8+GT_NG!M8+GT_Spot!M8+Bawana_NG!M8+Bawana_RLNG!M8+Bawana_Spot!M8</f>
        <v>58.38</v>
      </c>
      <c r="O8" s="194">
        <f>PPCL_NG!T8+PPCL_Spot!T8+GT_NG!T8+GT_Spot!T8+Bawana_NG!T8+Bawana_RLNG!T8+Bawana_Spot!T8</f>
        <v>58.260416666666671</v>
      </c>
      <c r="P8" s="195">
        <f t="shared" si="4"/>
        <v>0.11958333333333115</v>
      </c>
      <c r="Q8" s="195">
        <f t="shared" si="5"/>
        <v>0.40999999999999659</v>
      </c>
    </row>
    <row r="9" spans="1:17">
      <c r="A9" s="34" t="s">
        <v>51</v>
      </c>
      <c r="B9" s="194">
        <f>PPCL_NG!I9+PPCL_Spot!I9+GT_NG!I9+GT_Spot!I9+Bawana_NG!I9+Bawana_RLNG!I9+Bawana_Spot!I9</f>
        <v>83.9</v>
      </c>
      <c r="C9" s="194">
        <f>PPCL_NG!P9+PPCL_Spot!P9+GT_NG!P9+GT_Spot!P9+Bawana_NG!P9+Bawana_RLNG!P9+Bawana_Spot!P9</f>
        <v>83.729166666666671</v>
      </c>
      <c r="D9" s="195">
        <f t="shared" si="0"/>
        <v>0.17083333333333428</v>
      </c>
      <c r="E9" s="194">
        <f>PPCL_NG!J9+PPCL_Spot!J9+GT_NG!J9+GT_Spot!J9+Bawana_NG!J9+Bawana_RLNG!J9+Bawana_Spot!J9</f>
        <v>48.309999999999995</v>
      </c>
      <c r="F9" s="194">
        <f>PPCL_NG!Q9+PPCL_Spot!Q9+GT_NG!Q9+GT_Spot!Q9+Bawana_NG!Q9+Bawana_RLNG!Q9+Bawana_Spot!Q9</f>
        <v>48.207499999999996</v>
      </c>
      <c r="G9" s="195">
        <f t="shared" si="1"/>
        <v>0.10249999999999915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</v>
      </c>
      <c r="J9" s="195">
        <f t="shared" si="2"/>
        <v>0</v>
      </c>
      <c r="K9" s="194">
        <f>PPCL_NG!L9+PPCL_Spot!L9+GT_NG!L9+GT_Spot!L9+Bawana_NG!L9+Bawana_RLNG!L9+Bawana_Spot!L9</f>
        <v>19.59</v>
      </c>
      <c r="L9" s="194">
        <f>PPCL_NG!S9+PPCL_Spot!S9+GT_NG!S9+GT_Spot!S9+Bawana_NG!S9+Bawana_RLNG!S9+Bawana_Spot!S9</f>
        <v>19.572916666666668</v>
      </c>
      <c r="M9" s="195">
        <f t="shared" si="3"/>
        <v>1.7083333333332007E-2</v>
      </c>
      <c r="N9" s="194">
        <f>PPCL_NG!M9+PPCL_Spot!M9+GT_NG!M9+GT_Spot!M9+Bawana_NG!M9+Bawana_RLNG!M9+Bawana_Spot!M9</f>
        <v>58.38</v>
      </c>
      <c r="O9" s="194">
        <f>PPCL_NG!T9+PPCL_Spot!T9+GT_NG!T9+GT_Spot!T9+Bawana_NG!T9+Bawana_RLNG!T9+Bawana_Spot!T9</f>
        <v>58.260416666666671</v>
      </c>
      <c r="P9" s="195">
        <f t="shared" si="4"/>
        <v>0.11958333333333115</v>
      </c>
      <c r="Q9" s="195">
        <f t="shared" si="5"/>
        <v>0.40999999999999659</v>
      </c>
    </row>
    <row r="10" spans="1:17">
      <c r="A10" s="34" t="s">
        <v>52</v>
      </c>
      <c r="B10" s="194">
        <f>PPCL_NG!I10+PPCL_Spot!I10+GT_NG!I10+GT_Spot!I10+Bawana_NG!I10+Bawana_RLNG!I10+Bawana_Spot!I10</f>
        <v>83.9</v>
      </c>
      <c r="C10" s="194">
        <f>PPCL_NG!P10+PPCL_Spot!P10+GT_NG!P10+GT_Spot!P10+Bawana_NG!P10+Bawana_RLNG!P10+Bawana_Spot!P10</f>
        <v>83.729166666666671</v>
      </c>
      <c r="D10" s="195">
        <f t="shared" si="0"/>
        <v>0.17083333333333428</v>
      </c>
      <c r="E10" s="194">
        <f>PPCL_NG!J10+PPCL_Spot!J10+GT_NG!J10+GT_Spot!J10+Bawana_NG!J10+Bawana_RLNG!J10+Bawana_Spot!J10</f>
        <v>48.309999999999995</v>
      </c>
      <c r="F10" s="194">
        <f>PPCL_NG!Q10+PPCL_Spot!Q10+GT_NG!Q10+GT_Spot!Q10+Bawana_NG!Q10+Bawana_RLNG!Q10+Bawana_Spot!Q10</f>
        <v>48.207499999999996</v>
      </c>
      <c r="G10" s="195">
        <f t="shared" si="1"/>
        <v>0.10249999999999915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</v>
      </c>
      <c r="J10" s="195">
        <f t="shared" si="2"/>
        <v>0</v>
      </c>
      <c r="K10" s="194">
        <f>PPCL_NG!L10+PPCL_Spot!L10+GT_NG!L10+GT_Spot!L10+Bawana_NG!L10+Bawana_RLNG!L10+Bawana_Spot!L10</f>
        <v>19.59</v>
      </c>
      <c r="L10" s="194">
        <f>PPCL_NG!S10+PPCL_Spot!S10+GT_NG!S10+GT_Spot!S10+Bawana_NG!S10+Bawana_RLNG!S10+Bawana_Spot!S10</f>
        <v>19.572916666666668</v>
      </c>
      <c r="M10" s="195">
        <f t="shared" si="3"/>
        <v>1.7083333333332007E-2</v>
      </c>
      <c r="N10" s="194">
        <f>PPCL_NG!M10+PPCL_Spot!M10+GT_NG!M10+GT_Spot!M10+Bawana_NG!M10+Bawana_RLNG!M10+Bawana_Spot!M10</f>
        <v>58.38</v>
      </c>
      <c r="O10" s="194">
        <f>PPCL_NG!T10+PPCL_Spot!T10+GT_NG!T10+GT_Spot!T10+Bawana_NG!T10+Bawana_RLNG!T10+Bawana_Spot!T10</f>
        <v>58.260416666666671</v>
      </c>
      <c r="P10" s="195">
        <f t="shared" si="4"/>
        <v>0.11958333333333115</v>
      </c>
      <c r="Q10" s="195">
        <f t="shared" si="5"/>
        <v>0.40999999999999659</v>
      </c>
    </row>
    <row r="11" spans="1:17">
      <c r="A11" s="34" t="s">
        <v>53</v>
      </c>
      <c r="B11" s="194">
        <f>PPCL_NG!I11+PPCL_Spot!I11+GT_NG!I11+GT_Spot!I11+Bawana_NG!I11+Bawana_RLNG!I11+Bawana_Spot!I11</f>
        <v>83.9</v>
      </c>
      <c r="C11" s="194">
        <f>PPCL_NG!P11+PPCL_Spot!P11+GT_NG!P11+GT_Spot!P11+Bawana_NG!P11+Bawana_RLNG!P11+Bawana_Spot!P11</f>
        <v>83.729166666666671</v>
      </c>
      <c r="D11" s="195">
        <f t="shared" si="0"/>
        <v>0.17083333333333428</v>
      </c>
      <c r="E11" s="194">
        <f>PPCL_NG!J11+PPCL_Spot!J11+GT_NG!J11+GT_Spot!J11+Bawana_NG!J11+Bawana_RLNG!J11+Bawana_Spot!J11</f>
        <v>48.309999999999995</v>
      </c>
      <c r="F11" s="194">
        <f>PPCL_NG!Q11+PPCL_Spot!Q11+GT_NG!Q11+GT_Spot!Q11+Bawana_NG!Q11+Bawana_RLNG!Q11+Bawana_Spot!Q11</f>
        <v>48.207499999999996</v>
      </c>
      <c r="G11" s="195">
        <f t="shared" si="1"/>
        <v>0.10249999999999915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19.59</v>
      </c>
      <c r="L11" s="194">
        <f>PPCL_NG!S11+PPCL_Spot!S11+GT_NG!S11+GT_Spot!S11+Bawana_NG!S11+Bawana_RLNG!S11+Bawana_Spot!S11</f>
        <v>19.572916666666668</v>
      </c>
      <c r="M11" s="195">
        <f t="shared" si="3"/>
        <v>1.7083333333332007E-2</v>
      </c>
      <c r="N11" s="194">
        <f>PPCL_NG!M11+PPCL_Spot!M11+GT_NG!M11+GT_Spot!M11+Bawana_NG!M11+Bawana_RLNG!M11+Bawana_Spot!M11</f>
        <v>58.38</v>
      </c>
      <c r="O11" s="194">
        <f>PPCL_NG!T11+PPCL_Spot!T11+GT_NG!T11+GT_Spot!T11+Bawana_NG!T11+Bawana_RLNG!T11+Bawana_Spot!T11</f>
        <v>58.260416666666671</v>
      </c>
      <c r="P11" s="195">
        <f t="shared" si="4"/>
        <v>0.11958333333333115</v>
      </c>
      <c r="Q11" s="195">
        <f t="shared" si="5"/>
        <v>0.40999999999999659</v>
      </c>
    </row>
    <row r="12" spans="1:17">
      <c r="A12" s="34" t="s">
        <v>54</v>
      </c>
      <c r="B12" s="194">
        <f>PPCL_NG!I12+PPCL_Spot!I12+GT_NG!I12+GT_Spot!I12+Bawana_NG!I12+Bawana_RLNG!I12+Bawana_Spot!I12</f>
        <v>83.9</v>
      </c>
      <c r="C12" s="194">
        <f>PPCL_NG!P12+PPCL_Spot!P12+GT_NG!P12+GT_Spot!P12+Bawana_NG!P12+Bawana_RLNG!P12+Bawana_Spot!P12</f>
        <v>83.729166666666671</v>
      </c>
      <c r="D12" s="195">
        <f t="shared" si="0"/>
        <v>0.17083333333333428</v>
      </c>
      <c r="E12" s="194">
        <f>PPCL_NG!J12+PPCL_Spot!J12+GT_NG!J12+GT_Spot!J12+Bawana_NG!J12+Bawana_RLNG!J12+Bawana_Spot!J12</f>
        <v>48.309999999999995</v>
      </c>
      <c r="F12" s="194">
        <f>PPCL_NG!Q12+PPCL_Spot!Q12+GT_NG!Q12+GT_Spot!Q12+Bawana_NG!Q12+Bawana_RLNG!Q12+Bawana_Spot!Q12</f>
        <v>48.207499999999996</v>
      </c>
      <c r="G12" s="195">
        <f t="shared" si="1"/>
        <v>0.10249999999999915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19.59</v>
      </c>
      <c r="L12" s="194">
        <f>PPCL_NG!S12+PPCL_Spot!S12+GT_NG!S12+GT_Spot!S12+Bawana_NG!S12+Bawana_RLNG!S12+Bawana_Spot!S12</f>
        <v>19.572916666666668</v>
      </c>
      <c r="M12" s="195">
        <f t="shared" si="3"/>
        <v>1.7083333333332007E-2</v>
      </c>
      <c r="N12" s="194">
        <f>PPCL_NG!M12+PPCL_Spot!M12+GT_NG!M12+GT_Spot!M12+Bawana_NG!M12+Bawana_RLNG!M12+Bawana_Spot!M12</f>
        <v>58.38</v>
      </c>
      <c r="O12" s="194">
        <f>PPCL_NG!T12+PPCL_Spot!T12+GT_NG!T12+GT_Spot!T12+Bawana_NG!T12+Bawana_RLNG!T12+Bawana_Spot!T12</f>
        <v>58.260416666666671</v>
      </c>
      <c r="P12" s="195">
        <f t="shared" si="4"/>
        <v>0.11958333333333115</v>
      </c>
      <c r="Q12" s="195">
        <f t="shared" si="5"/>
        <v>0.40999999999999659</v>
      </c>
    </row>
    <row r="13" spans="1:17">
      <c r="A13" s="34" t="s">
        <v>55</v>
      </c>
      <c r="B13" s="194">
        <f>PPCL_NG!I13+PPCL_Spot!I13+GT_NG!I13+GT_Spot!I13+Bawana_NG!I13+Bawana_RLNG!I13+Bawana_Spot!I13</f>
        <v>83.9</v>
      </c>
      <c r="C13" s="194">
        <f>PPCL_NG!P13+PPCL_Spot!P13+GT_NG!P13+GT_Spot!P13+Bawana_NG!P13+Bawana_RLNG!P13+Bawana_Spot!P13</f>
        <v>83.729166666666671</v>
      </c>
      <c r="D13" s="195">
        <f t="shared" si="0"/>
        <v>0.17083333333333428</v>
      </c>
      <c r="E13" s="194">
        <f>PPCL_NG!J13+PPCL_Spot!J13+GT_NG!J13+GT_Spot!J13+Bawana_NG!J13+Bawana_RLNG!J13+Bawana_Spot!J13</f>
        <v>48.309999999999995</v>
      </c>
      <c r="F13" s="194">
        <f>PPCL_NG!Q13+PPCL_Spot!Q13+GT_NG!Q13+GT_Spot!Q13+Bawana_NG!Q13+Bawana_RLNG!Q13+Bawana_Spot!Q13</f>
        <v>48.207499999999996</v>
      </c>
      <c r="G13" s="195">
        <f t="shared" si="1"/>
        <v>0.10249999999999915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19.59</v>
      </c>
      <c r="L13" s="194">
        <f>PPCL_NG!S13+PPCL_Spot!S13+GT_NG!S13+GT_Spot!S13+Bawana_NG!S13+Bawana_RLNG!S13+Bawana_Spot!S13</f>
        <v>19.572916666666668</v>
      </c>
      <c r="M13" s="195">
        <f t="shared" si="3"/>
        <v>1.7083333333332007E-2</v>
      </c>
      <c r="N13" s="194">
        <f>PPCL_NG!M13+PPCL_Spot!M13+GT_NG!M13+GT_Spot!M13+Bawana_NG!M13+Bawana_RLNG!M13+Bawana_Spot!M13</f>
        <v>58.38</v>
      </c>
      <c r="O13" s="194">
        <f>PPCL_NG!T13+PPCL_Spot!T13+GT_NG!T13+GT_Spot!T13+Bawana_NG!T13+Bawana_RLNG!T13+Bawana_Spot!T13</f>
        <v>58.260416666666671</v>
      </c>
      <c r="P13" s="195">
        <f t="shared" si="4"/>
        <v>0.11958333333333115</v>
      </c>
      <c r="Q13" s="195">
        <f t="shared" si="5"/>
        <v>0.40999999999999659</v>
      </c>
    </row>
    <row r="14" spans="1:17">
      <c r="A14" s="34" t="s">
        <v>56</v>
      </c>
      <c r="B14" s="194">
        <f>PPCL_NG!I14+PPCL_Spot!I14+GT_NG!I14+GT_Spot!I14+Bawana_NG!I14+Bawana_RLNG!I14+Bawana_Spot!I14</f>
        <v>83.9</v>
      </c>
      <c r="C14" s="194">
        <f>PPCL_NG!P14+PPCL_Spot!P14+GT_NG!P14+GT_Spot!P14+Bawana_NG!P14+Bawana_RLNG!P14+Bawana_Spot!P14</f>
        <v>83.729166666666671</v>
      </c>
      <c r="D14" s="195">
        <f t="shared" si="0"/>
        <v>0.17083333333333428</v>
      </c>
      <c r="E14" s="194">
        <f>PPCL_NG!J14+PPCL_Spot!J14+GT_NG!J14+GT_Spot!J14+Bawana_NG!J14+Bawana_RLNG!J14+Bawana_Spot!J14</f>
        <v>48.309999999999995</v>
      </c>
      <c r="F14" s="194">
        <f>PPCL_NG!Q14+PPCL_Spot!Q14+GT_NG!Q14+GT_Spot!Q14+Bawana_NG!Q14+Bawana_RLNG!Q14+Bawana_Spot!Q14</f>
        <v>48.207499999999996</v>
      </c>
      <c r="G14" s="195">
        <f t="shared" si="1"/>
        <v>0.10249999999999915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19.59</v>
      </c>
      <c r="L14" s="194">
        <f>PPCL_NG!S14+PPCL_Spot!S14+GT_NG!S14+GT_Spot!S14+Bawana_NG!S14+Bawana_RLNG!S14+Bawana_Spot!S14</f>
        <v>19.572916666666668</v>
      </c>
      <c r="M14" s="195">
        <f t="shared" si="3"/>
        <v>1.7083333333332007E-2</v>
      </c>
      <c r="N14" s="194">
        <f>PPCL_NG!M14+PPCL_Spot!M14+GT_NG!M14+GT_Spot!M14+Bawana_NG!M14+Bawana_RLNG!M14+Bawana_Spot!M14</f>
        <v>58.38</v>
      </c>
      <c r="O14" s="194">
        <f>PPCL_NG!T14+PPCL_Spot!T14+GT_NG!T14+GT_Spot!T14+Bawana_NG!T14+Bawana_RLNG!T14+Bawana_Spot!T14</f>
        <v>58.260416666666671</v>
      </c>
      <c r="P14" s="195">
        <f t="shared" si="4"/>
        <v>0.11958333333333115</v>
      </c>
      <c r="Q14" s="195">
        <f t="shared" si="5"/>
        <v>0.40999999999999659</v>
      </c>
    </row>
    <row r="15" spans="1:17">
      <c r="A15" s="34" t="s">
        <v>57</v>
      </c>
      <c r="B15" s="194">
        <f>PPCL_NG!I15+PPCL_Spot!I15+GT_NG!I15+GT_Spot!I15+Bawana_NG!I15+Bawana_RLNG!I15+Bawana_Spot!I15</f>
        <v>83.9</v>
      </c>
      <c r="C15" s="194">
        <f>PPCL_NG!P15+PPCL_Spot!P15+GT_NG!P15+GT_Spot!P15+Bawana_NG!P15+Bawana_RLNG!P15+Bawana_Spot!P15</f>
        <v>83.729166666666671</v>
      </c>
      <c r="D15" s="195">
        <f t="shared" si="0"/>
        <v>0.17083333333333428</v>
      </c>
      <c r="E15" s="194">
        <f>PPCL_NG!J15+PPCL_Spot!J15+GT_NG!J15+GT_Spot!J15+Bawana_NG!J15+Bawana_RLNG!J15+Bawana_Spot!J15</f>
        <v>48.309999999999995</v>
      </c>
      <c r="F15" s="194">
        <f>PPCL_NG!Q15+PPCL_Spot!Q15+GT_NG!Q15+GT_Spot!Q15+Bawana_NG!Q15+Bawana_RLNG!Q15+Bawana_Spot!Q15</f>
        <v>48.207499999999996</v>
      </c>
      <c r="G15" s="195">
        <f t="shared" si="1"/>
        <v>0.10249999999999915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19.59</v>
      </c>
      <c r="L15" s="194">
        <f>PPCL_NG!S15+PPCL_Spot!S15+GT_NG!S15+GT_Spot!S15+Bawana_NG!S15+Bawana_RLNG!S15+Bawana_Spot!S15</f>
        <v>19.572916666666668</v>
      </c>
      <c r="M15" s="195">
        <f t="shared" si="3"/>
        <v>1.7083333333332007E-2</v>
      </c>
      <c r="N15" s="194">
        <f>PPCL_NG!M15+PPCL_Spot!M15+GT_NG!M15+GT_Spot!M15+Bawana_NG!M15+Bawana_RLNG!M15+Bawana_Spot!M15</f>
        <v>58.38</v>
      </c>
      <c r="O15" s="194">
        <f>PPCL_NG!T15+PPCL_Spot!T15+GT_NG!T15+GT_Spot!T15+Bawana_NG!T15+Bawana_RLNG!T15+Bawana_Spot!T15</f>
        <v>58.260416666666671</v>
      </c>
      <c r="P15" s="195">
        <f t="shared" si="4"/>
        <v>0.11958333333333115</v>
      </c>
      <c r="Q15" s="195">
        <f t="shared" si="5"/>
        <v>0.40999999999999659</v>
      </c>
    </row>
    <row r="16" spans="1:17">
      <c r="A16" s="34" t="s">
        <v>58</v>
      </c>
      <c r="B16" s="194">
        <f>PPCL_NG!I16+PPCL_Spot!I16+GT_NG!I16+GT_Spot!I16+Bawana_NG!I16+Bawana_RLNG!I16+Bawana_Spot!I16</f>
        <v>83.9</v>
      </c>
      <c r="C16" s="194">
        <f>PPCL_NG!P16+PPCL_Spot!P16+GT_NG!P16+GT_Spot!P16+Bawana_NG!P16+Bawana_RLNG!P16+Bawana_Spot!P16</f>
        <v>83.729166666666671</v>
      </c>
      <c r="D16" s="195">
        <f t="shared" si="0"/>
        <v>0.17083333333333428</v>
      </c>
      <c r="E16" s="194">
        <f>PPCL_NG!J16+PPCL_Spot!J16+GT_NG!J16+GT_Spot!J16+Bawana_NG!J16+Bawana_RLNG!J16+Bawana_Spot!J16</f>
        <v>48.309999999999995</v>
      </c>
      <c r="F16" s="194">
        <f>PPCL_NG!Q16+PPCL_Spot!Q16+GT_NG!Q16+GT_Spot!Q16+Bawana_NG!Q16+Bawana_RLNG!Q16+Bawana_Spot!Q16</f>
        <v>48.207499999999996</v>
      </c>
      <c r="G16" s="195">
        <f t="shared" si="1"/>
        <v>0.10249999999999915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19.59</v>
      </c>
      <c r="L16" s="194">
        <f>PPCL_NG!S16+PPCL_Spot!S16+GT_NG!S16+GT_Spot!S16+Bawana_NG!S16+Bawana_RLNG!S16+Bawana_Spot!S16</f>
        <v>19.572916666666668</v>
      </c>
      <c r="M16" s="195">
        <f t="shared" si="3"/>
        <v>1.7083333333332007E-2</v>
      </c>
      <c r="N16" s="194">
        <f>PPCL_NG!M16+PPCL_Spot!M16+GT_NG!M16+GT_Spot!M16+Bawana_NG!M16+Bawana_RLNG!M16+Bawana_Spot!M16</f>
        <v>58.38</v>
      </c>
      <c r="O16" s="194">
        <f>PPCL_NG!T16+PPCL_Spot!T16+GT_NG!T16+GT_Spot!T16+Bawana_NG!T16+Bawana_RLNG!T16+Bawana_Spot!T16</f>
        <v>58.260416666666671</v>
      </c>
      <c r="P16" s="195">
        <f t="shared" si="4"/>
        <v>0.11958333333333115</v>
      </c>
      <c r="Q16" s="195">
        <f t="shared" si="5"/>
        <v>0.40999999999999659</v>
      </c>
    </row>
    <row r="17" spans="1:17">
      <c r="A17" s="34" t="s">
        <v>59</v>
      </c>
      <c r="B17" s="194">
        <f>PPCL_NG!I17+PPCL_Spot!I17+GT_NG!I17+GT_Spot!I17+Bawana_NG!I17+Bawana_RLNG!I17+Bawana_Spot!I17</f>
        <v>83.9</v>
      </c>
      <c r="C17" s="194">
        <f>PPCL_NG!P17+PPCL_Spot!P17+GT_NG!P17+GT_Spot!P17+Bawana_NG!P17+Bawana_RLNG!P17+Bawana_Spot!P17</f>
        <v>83.729166666666671</v>
      </c>
      <c r="D17" s="195">
        <f t="shared" si="0"/>
        <v>0.17083333333333428</v>
      </c>
      <c r="E17" s="194">
        <f>PPCL_NG!J17+PPCL_Spot!J17+GT_NG!J17+GT_Spot!J17+Bawana_NG!J17+Bawana_RLNG!J17+Bawana_Spot!J17</f>
        <v>48.309999999999995</v>
      </c>
      <c r="F17" s="194">
        <f>PPCL_NG!Q17+PPCL_Spot!Q17+GT_NG!Q17+GT_Spot!Q17+Bawana_NG!Q17+Bawana_RLNG!Q17+Bawana_Spot!Q17</f>
        <v>48.207499999999996</v>
      </c>
      <c r="G17" s="195">
        <f t="shared" si="1"/>
        <v>0.10249999999999915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19.59</v>
      </c>
      <c r="L17" s="194">
        <f>PPCL_NG!S17+PPCL_Spot!S17+GT_NG!S17+GT_Spot!S17+Bawana_NG!S17+Bawana_RLNG!S17+Bawana_Spot!S17</f>
        <v>19.572916666666668</v>
      </c>
      <c r="M17" s="195">
        <f t="shared" si="3"/>
        <v>1.7083333333332007E-2</v>
      </c>
      <c r="N17" s="194">
        <f>PPCL_NG!M17+PPCL_Spot!M17+GT_NG!M17+GT_Spot!M17+Bawana_NG!M17+Bawana_RLNG!M17+Bawana_Spot!M17</f>
        <v>58.38</v>
      </c>
      <c r="O17" s="194">
        <f>PPCL_NG!T17+PPCL_Spot!T17+GT_NG!T17+GT_Spot!T17+Bawana_NG!T17+Bawana_RLNG!T17+Bawana_Spot!T17</f>
        <v>58.260416666666671</v>
      </c>
      <c r="P17" s="195">
        <f t="shared" si="4"/>
        <v>0.11958333333333115</v>
      </c>
      <c r="Q17" s="195">
        <f t="shared" si="5"/>
        <v>0.40999999999999659</v>
      </c>
    </row>
    <row r="18" spans="1:17">
      <c r="A18" s="34" t="s">
        <v>60</v>
      </c>
      <c r="B18" s="194">
        <f>PPCL_NG!I18+PPCL_Spot!I18+GT_NG!I18+GT_Spot!I18+Bawana_NG!I18+Bawana_RLNG!I18+Bawana_Spot!I18</f>
        <v>83.9</v>
      </c>
      <c r="C18" s="194">
        <f>PPCL_NG!P18+PPCL_Spot!P18+GT_NG!P18+GT_Spot!P18+Bawana_NG!P18+Bawana_RLNG!P18+Bawana_Spot!P18</f>
        <v>83.729166666666671</v>
      </c>
      <c r="D18" s="195">
        <f t="shared" si="0"/>
        <v>0.17083333333333428</v>
      </c>
      <c r="E18" s="194">
        <f>PPCL_NG!J18+PPCL_Spot!J18+GT_NG!J18+GT_Spot!J18+Bawana_NG!J18+Bawana_RLNG!J18+Bawana_Spot!J18</f>
        <v>48.309999999999995</v>
      </c>
      <c r="F18" s="194">
        <f>PPCL_NG!Q18+PPCL_Spot!Q18+GT_NG!Q18+GT_Spot!Q18+Bawana_NG!Q18+Bawana_RLNG!Q18+Bawana_Spot!Q18</f>
        <v>48.207499999999996</v>
      </c>
      <c r="G18" s="195">
        <f t="shared" si="1"/>
        <v>0.10249999999999915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19.59</v>
      </c>
      <c r="L18" s="194">
        <f>PPCL_NG!S18+PPCL_Spot!S18+GT_NG!S18+GT_Spot!S18+Bawana_NG!S18+Bawana_RLNG!S18+Bawana_Spot!S18</f>
        <v>19.572916666666668</v>
      </c>
      <c r="M18" s="195">
        <f t="shared" si="3"/>
        <v>1.7083333333332007E-2</v>
      </c>
      <c r="N18" s="194">
        <f>PPCL_NG!M18+PPCL_Spot!M18+GT_NG!M18+GT_Spot!M18+Bawana_NG!M18+Bawana_RLNG!M18+Bawana_Spot!M18</f>
        <v>58.38</v>
      </c>
      <c r="O18" s="194">
        <f>PPCL_NG!T18+PPCL_Spot!T18+GT_NG!T18+GT_Spot!T18+Bawana_NG!T18+Bawana_RLNG!T18+Bawana_Spot!T18</f>
        <v>58.260416666666671</v>
      </c>
      <c r="P18" s="195">
        <f t="shared" si="4"/>
        <v>0.11958333333333115</v>
      </c>
      <c r="Q18" s="195">
        <f t="shared" si="5"/>
        <v>0.40999999999999659</v>
      </c>
    </row>
    <row r="19" spans="1:17">
      <c r="A19" s="34" t="s">
        <v>61</v>
      </c>
      <c r="B19" s="194">
        <f>PPCL_NG!I19+PPCL_Spot!I19+GT_NG!I19+GT_Spot!I19+Bawana_NG!I19+Bawana_RLNG!I19+Bawana_Spot!I19</f>
        <v>83.9</v>
      </c>
      <c r="C19" s="194">
        <f>PPCL_NG!P19+PPCL_Spot!P19+GT_NG!P19+GT_Spot!P19+Bawana_NG!P19+Bawana_RLNG!P19+Bawana_Spot!P19</f>
        <v>83.729166666666671</v>
      </c>
      <c r="D19" s="195">
        <f t="shared" si="0"/>
        <v>0.17083333333333428</v>
      </c>
      <c r="E19" s="194">
        <f>PPCL_NG!J19+PPCL_Spot!J19+GT_NG!J19+GT_Spot!J19+Bawana_NG!J19+Bawana_RLNG!J19+Bawana_Spot!J19</f>
        <v>48.309999999999995</v>
      </c>
      <c r="F19" s="194">
        <f>PPCL_NG!Q19+PPCL_Spot!Q19+GT_NG!Q19+GT_Spot!Q19+Bawana_NG!Q19+Bawana_RLNG!Q19+Bawana_Spot!Q19</f>
        <v>48.207499999999996</v>
      </c>
      <c r="G19" s="195">
        <f t="shared" si="1"/>
        <v>0.10249999999999915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19.59</v>
      </c>
      <c r="L19" s="194">
        <f>PPCL_NG!S19+PPCL_Spot!S19+GT_NG!S19+GT_Spot!S19+Bawana_NG!S19+Bawana_RLNG!S19+Bawana_Spot!S19</f>
        <v>19.572916666666668</v>
      </c>
      <c r="M19" s="195">
        <f t="shared" si="3"/>
        <v>1.7083333333332007E-2</v>
      </c>
      <c r="N19" s="194">
        <f>PPCL_NG!M19+PPCL_Spot!M19+GT_NG!M19+GT_Spot!M19+Bawana_NG!M19+Bawana_RLNG!M19+Bawana_Spot!M19</f>
        <v>58.38</v>
      </c>
      <c r="O19" s="194">
        <f>PPCL_NG!T19+PPCL_Spot!T19+GT_NG!T19+GT_Spot!T19+Bawana_NG!T19+Bawana_RLNG!T19+Bawana_Spot!T19</f>
        <v>58.260416666666671</v>
      </c>
      <c r="P19" s="195">
        <f t="shared" si="4"/>
        <v>0.11958333333333115</v>
      </c>
      <c r="Q19" s="195">
        <f t="shared" si="5"/>
        <v>0.40999999999999659</v>
      </c>
    </row>
    <row r="20" spans="1:17">
      <c r="A20" s="34" t="s">
        <v>62</v>
      </c>
      <c r="B20" s="194">
        <f>PPCL_NG!I20+PPCL_Spot!I20+GT_NG!I20+GT_Spot!I20+Bawana_NG!I20+Bawana_RLNG!I20+Bawana_Spot!I20</f>
        <v>83.9</v>
      </c>
      <c r="C20" s="194">
        <f>PPCL_NG!P20+PPCL_Spot!P20+GT_NG!P20+GT_Spot!P20+Bawana_NG!P20+Bawana_RLNG!P20+Bawana_Spot!P20</f>
        <v>83.729166666666671</v>
      </c>
      <c r="D20" s="195">
        <f t="shared" si="0"/>
        <v>0.17083333333333428</v>
      </c>
      <c r="E20" s="194">
        <f>PPCL_NG!J20+PPCL_Spot!J20+GT_NG!J20+GT_Spot!J20+Bawana_NG!J20+Bawana_RLNG!J20+Bawana_Spot!J20</f>
        <v>48.309999999999995</v>
      </c>
      <c r="F20" s="194">
        <f>PPCL_NG!Q20+PPCL_Spot!Q20+GT_NG!Q20+GT_Spot!Q20+Bawana_NG!Q20+Bawana_RLNG!Q20+Bawana_Spot!Q20</f>
        <v>48.207499999999996</v>
      </c>
      <c r="G20" s="195">
        <f t="shared" si="1"/>
        <v>0.10249999999999915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19.59</v>
      </c>
      <c r="L20" s="194">
        <f>PPCL_NG!S20+PPCL_Spot!S20+GT_NG!S20+GT_Spot!S20+Bawana_NG!S20+Bawana_RLNG!S20+Bawana_Spot!S20</f>
        <v>19.572916666666668</v>
      </c>
      <c r="M20" s="195">
        <f t="shared" si="3"/>
        <v>1.7083333333332007E-2</v>
      </c>
      <c r="N20" s="194">
        <f>PPCL_NG!M20+PPCL_Spot!M20+GT_NG!M20+GT_Spot!M20+Bawana_NG!M20+Bawana_RLNG!M20+Bawana_Spot!M20</f>
        <v>58.38</v>
      </c>
      <c r="O20" s="194">
        <f>PPCL_NG!T20+PPCL_Spot!T20+GT_NG!T20+GT_Spot!T20+Bawana_NG!T20+Bawana_RLNG!T20+Bawana_Spot!T20</f>
        <v>58.260416666666671</v>
      </c>
      <c r="P20" s="195">
        <f t="shared" si="4"/>
        <v>0.11958333333333115</v>
      </c>
      <c r="Q20" s="195">
        <f t="shared" si="5"/>
        <v>0.40999999999999659</v>
      </c>
    </row>
    <row r="21" spans="1:17">
      <c r="A21" s="34" t="s">
        <v>63</v>
      </c>
      <c r="B21" s="194">
        <f>PPCL_NG!I21+PPCL_Spot!I21+GT_NG!I21+GT_Spot!I21+Bawana_NG!I21+Bawana_RLNG!I21+Bawana_Spot!I21</f>
        <v>83.9</v>
      </c>
      <c r="C21" s="194">
        <f>PPCL_NG!P21+PPCL_Spot!P21+GT_NG!P21+GT_Spot!P21+Bawana_NG!P21+Bawana_RLNG!P21+Bawana_Spot!P21</f>
        <v>83.729166666666671</v>
      </c>
      <c r="D21" s="195">
        <f t="shared" si="0"/>
        <v>0.17083333333333428</v>
      </c>
      <c r="E21" s="194">
        <f>PPCL_NG!J21+PPCL_Spot!J21+GT_NG!J21+GT_Spot!J21+Bawana_NG!J21+Bawana_RLNG!J21+Bawana_Spot!J21</f>
        <v>48.309999999999995</v>
      </c>
      <c r="F21" s="194">
        <f>PPCL_NG!Q21+PPCL_Spot!Q21+GT_NG!Q21+GT_Spot!Q21+Bawana_NG!Q21+Bawana_RLNG!Q21+Bawana_Spot!Q21</f>
        <v>48.207499999999996</v>
      </c>
      <c r="G21" s="195">
        <f t="shared" si="1"/>
        <v>0.10249999999999915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</v>
      </c>
      <c r="J21" s="195">
        <f t="shared" si="2"/>
        <v>0</v>
      </c>
      <c r="K21" s="194">
        <f>PPCL_NG!L21+PPCL_Spot!L21+GT_NG!L21+GT_Spot!L21+Bawana_NG!L21+Bawana_RLNG!L21+Bawana_Spot!L21</f>
        <v>19.59</v>
      </c>
      <c r="L21" s="194">
        <f>PPCL_NG!S21+PPCL_Spot!S21+GT_NG!S21+GT_Spot!S21+Bawana_NG!S21+Bawana_RLNG!S21+Bawana_Spot!S21</f>
        <v>19.572916666666668</v>
      </c>
      <c r="M21" s="195">
        <f t="shared" si="3"/>
        <v>1.7083333333332007E-2</v>
      </c>
      <c r="N21" s="194">
        <f>PPCL_NG!M21+PPCL_Spot!M21+GT_NG!M21+GT_Spot!M21+Bawana_NG!M21+Bawana_RLNG!M21+Bawana_Spot!M21</f>
        <v>58.38</v>
      </c>
      <c r="O21" s="194">
        <f>PPCL_NG!T21+PPCL_Spot!T21+GT_NG!T21+GT_Spot!T21+Bawana_NG!T21+Bawana_RLNG!T21+Bawana_Spot!T21</f>
        <v>58.260416666666671</v>
      </c>
      <c r="P21" s="195">
        <f t="shared" si="4"/>
        <v>0.11958333333333115</v>
      </c>
      <c r="Q21" s="195">
        <f t="shared" si="5"/>
        <v>0.40999999999999659</v>
      </c>
    </row>
    <row r="22" spans="1:17">
      <c r="A22" s="34" t="s">
        <v>64</v>
      </c>
      <c r="B22" s="194">
        <f>PPCL_NG!I22+PPCL_Spot!I22+GT_NG!I22+GT_Spot!I22+Bawana_NG!I22+Bawana_RLNG!I22+Bawana_Spot!I22</f>
        <v>83.9</v>
      </c>
      <c r="C22" s="194">
        <f>PPCL_NG!P22+PPCL_Spot!P22+GT_NG!P22+GT_Spot!P22+Bawana_NG!P22+Bawana_RLNG!P22+Bawana_Spot!P22</f>
        <v>83.729166666666671</v>
      </c>
      <c r="D22" s="195">
        <f t="shared" si="0"/>
        <v>0.17083333333333428</v>
      </c>
      <c r="E22" s="194">
        <f>PPCL_NG!J22+PPCL_Spot!J22+GT_NG!J22+GT_Spot!J22+Bawana_NG!J22+Bawana_RLNG!J22+Bawana_Spot!J22</f>
        <v>48.309999999999995</v>
      </c>
      <c r="F22" s="194">
        <f>PPCL_NG!Q22+PPCL_Spot!Q22+GT_NG!Q22+GT_Spot!Q22+Bawana_NG!Q22+Bawana_RLNG!Q22+Bawana_Spot!Q22</f>
        <v>48.207499999999996</v>
      </c>
      <c r="G22" s="195">
        <f t="shared" si="1"/>
        <v>0.10249999999999915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</v>
      </c>
      <c r="J22" s="195">
        <f t="shared" si="2"/>
        <v>0</v>
      </c>
      <c r="K22" s="194">
        <f>PPCL_NG!L22+PPCL_Spot!L22+GT_NG!L22+GT_Spot!L22+Bawana_NG!L22+Bawana_RLNG!L22+Bawana_Spot!L22</f>
        <v>19.59</v>
      </c>
      <c r="L22" s="194">
        <f>PPCL_NG!S22+PPCL_Spot!S22+GT_NG!S22+GT_Spot!S22+Bawana_NG!S22+Bawana_RLNG!S22+Bawana_Spot!S22</f>
        <v>19.572916666666668</v>
      </c>
      <c r="M22" s="195">
        <f t="shared" si="3"/>
        <v>1.7083333333332007E-2</v>
      </c>
      <c r="N22" s="194">
        <f>PPCL_NG!M22+PPCL_Spot!M22+GT_NG!M22+GT_Spot!M22+Bawana_NG!M22+Bawana_RLNG!M22+Bawana_Spot!M22</f>
        <v>58.38</v>
      </c>
      <c r="O22" s="194">
        <f>PPCL_NG!T22+PPCL_Spot!T22+GT_NG!T22+GT_Spot!T22+Bawana_NG!T22+Bawana_RLNG!T22+Bawana_Spot!T22</f>
        <v>58.260416666666671</v>
      </c>
      <c r="P22" s="195">
        <f t="shared" si="4"/>
        <v>0.11958333333333115</v>
      </c>
      <c r="Q22" s="195">
        <f t="shared" si="5"/>
        <v>0.40999999999999659</v>
      </c>
    </row>
    <row r="23" spans="1:17">
      <c r="A23" s="34" t="s">
        <v>65</v>
      </c>
      <c r="B23" s="194">
        <f>PPCL_NG!I23+PPCL_Spot!I23+GT_NG!I23+GT_Spot!I23+Bawana_NG!I23+Bawana_RLNG!I23+Bawana_Spot!I23</f>
        <v>83.9</v>
      </c>
      <c r="C23" s="194">
        <f>PPCL_NG!P23+PPCL_Spot!P23+GT_NG!P23+GT_Spot!P23+Bawana_NG!P23+Bawana_RLNG!P23+Bawana_Spot!P23</f>
        <v>83.729166666666671</v>
      </c>
      <c r="D23" s="195">
        <f t="shared" si="0"/>
        <v>0.17083333333333428</v>
      </c>
      <c r="E23" s="194">
        <f>PPCL_NG!J23+PPCL_Spot!J23+GT_NG!J23+GT_Spot!J23+Bawana_NG!J23+Bawana_RLNG!J23+Bawana_Spot!J23</f>
        <v>48.309999999999995</v>
      </c>
      <c r="F23" s="194">
        <f>PPCL_NG!Q23+PPCL_Spot!Q23+GT_NG!Q23+GT_Spot!Q23+Bawana_NG!Q23+Bawana_RLNG!Q23+Bawana_Spot!Q23</f>
        <v>48.207499999999996</v>
      </c>
      <c r="G23" s="195">
        <f t="shared" si="1"/>
        <v>0.10249999999999915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5.84</v>
      </c>
      <c r="J23" s="195">
        <f t="shared" si="2"/>
        <v>0</v>
      </c>
      <c r="K23" s="194">
        <f>PPCL_NG!L23+PPCL_Spot!L23+GT_NG!L23+GT_Spot!L23+Bawana_NG!L23+Bawana_RLNG!L23+Bawana_Spot!L23</f>
        <v>19.59</v>
      </c>
      <c r="L23" s="194">
        <f>PPCL_NG!S23+PPCL_Spot!S23+GT_NG!S23+GT_Spot!S23+Bawana_NG!S23+Bawana_RLNG!S23+Bawana_Spot!S23</f>
        <v>19.572916666666668</v>
      </c>
      <c r="M23" s="195">
        <f t="shared" si="3"/>
        <v>1.7083333333332007E-2</v>
      </c>
      <c r="N23" s="194">
        <f>PPCL_NG!M23+PPCL_Spot!M23+GT_NG!M23+GT_Spot!M23+Bawana_NG!M23+Bawana_RLNG!M23+Bawana_Spot!M23</f>
        <v>58.38</v>
      </c>
      <c r="O23" s="194">
        <f>PPCL_NG!T23+PPCL_Spot!T23+GT_NG!T23+GT_Spot!T23+Bawana_NG!T23+Bawana_RLNG!T23+Bawana_Spot!T23</f>
        <v>58.260416666666671</v>
      </c>
      <c r="P23" s="195">
        <f t="shared" si="4"/>
        <v>0.11958333333333115</v>
      </c>
      <c r="Q23" s="195">
        <f t="shared" si="5"/>
        <v>0.40999999999999659</v>
      </c>
    </row>
    <row r="24" spans="1:17">
      <c r="A24" s="34" t="s">
        <v>66</v>
      </c>
      <c r="B24" s="194">
        <f>PPCL_NG!I24+PPCL_Spot!I24+GT_NG!I24+GT_Spot!I24+Bawana_NG!I24+Bawana_RLNG!I24+Bawana_Spot!I24</f>
        <v>83.9</v>
      </c>
      <c r="C24" s="194">
        <f>PPCL_NG!P24+PPCL_Spot!P24+GT_NG!P24+GT_Spot!P24+Bawana_NG!P24+Bawana_RLNG!P24+Bawana_Spot!P24</f>
        <v>83.729166666666671</v>
      </c>
      <c r="D24" s="195">
        <f t="shared" si="0"/>
        <v>0.17083333333333428</v>
      </c>
      <c r="E24" s="194">
        <f>PPCL_NG!J24+PPCL_Spot!J24+GT_NG!J24+GT_Spot!J24+Bawana_NG!J24+Bawana_RLNG!J24+Bawana_Spot!J24</f>
        <v>48.309999999999995</v>
      </c>
      <c r="F24" s="194">
        <f>PPCL_NG!Q24+PPCL_Spot!Q24+GT_NG!Q24+GT_Spot!Q24+Bawana_NG!Q24+Bawana_RLNG!Q24+Bawana_Spot!Q24</f>
        <v>48.207499999999996</v>
      </c>
      <c r="G24" s="195">
        <f t="shared" si="1"/>
        <v>0.10249999999999915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5.84</v>
      </c>
      <c r="J24" s="195">
        <f t="shared" si="2"/>
        <v>0</v>
      </c>
      <c r="K24" s="194">
        <f>PPCL_NG!L24+PPCL_Spot!L24+GT_NG!L24+GT_Spot!L24+Bawana_NG!L24+Bawana_RLNG!L24+Bawana_Spot!L24</f>
        <v>19.59</v>
      </c>
      <c r="L24" s="194">
        <f>PPCL_NG!S24+PPCL_Spot!S24+GT_NG!S24+GT_Spot!S24+Bawana_NG!S24+Bawana_RLNG!S24+Bawana_Spot!S24</f>
        <v>19.572916666666668</v>
      </c>
      <c r="M24" s="195">
        <f t="shared" si="3"/>
        <v>1.7083333333332007E-2</v>
      </c>
      <c r="N24" s="194">
        <f>PPCL_NG!M24+PPCL_Spot!M24+GT_NG!M24+GT_Spot!M24+Bawana_NG!M24+Bawana_RLNG!M24+Bawana_Spot!M24</f>
        <v>58.38</v>
      </c>
      <c r="O24" s="194">
        <f>PPCL_NG!T24+PPCL_Spot!T24+GT_NG!T24+GT_Spot!T24+Bawana_NG!T24+Bawana_RLNG!T24+Bawana_Spot!T24</f>
        <v>58.260416666666671</v>
      </c>
      <c r="P24" s="195">
        <f t="shared" si="4"/>
        <v>0.11958333333333115</v>
      </c>
      <c r="Q24" s="195">
        <f t="shared" si="5"/>
        <v>0.40999999999999659</v>
      </c>
    </row>
    <row r="25" spans="1:17">
      <c r="A25" s="34" t="s">
        <v>67</v>
      </c>
      <c r="B25" s="194">
        <f>PPCL_NG!I25+PPCL_Spot!I25+GT_NG!I25+GT_Spot!I25+Bawana_NG!I25+Bawana_RLNG!I25+Bawana_Spot!I25</f>
        <v>83.9</v>
      </c>
      <c r="C25" s="194">
        <f>PPCL_NG!P25+PPCL_Spot!P25+GT_NG!P25+GT_Spot!P25+Bawana_NG!P25+Bawana_RLNG!P25+Bawana_Spot!P25</f>
        <v>83.729166666666671</v>
      </c>
      <c r="D25" s="195">
        <f t="shared" si="0"/>
        <v>0.17083333333333428</v>
      </c>
      <c r="E25" s="194">
        <f>PPCL_NG!J25+PPCL_Spot!J25+GT_NG!J25+GT_Spot!J25+Bawana_NG!J25+Bawana_RLNG!J25+Bawana_Spot!J25</f>
        <v>48.309999999999995</v>
      </c>
      <c r="F25" s="194">
        <f>PPCL_NG!Q25+PPCL_Spot!Q25+GT_NG!Q25+GT_Spot!Q25+Bawana_NG!Q25+Bawana_RLNG!Q25+Bawana_Spot!Q25</f>
        <v>48.207499999999996</v>
      </c>
      <c r="G25" s="195">
        <f t="shared" si="1"/>
        <v>0.10249999999999915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</v>
      </c>
      <c r="J25" s="195">
        <f t="shared" si="2"/>
        <v>0</v>
      </c>
      <c r="K25" s="194">
        <f>PPCL_NG!L25+PPCL_Spot!L25+GT_NG!L25+GT_Spot!L25+Bawana_NG!L25+Bawana_RLNG!L25+Bawana_Spot!L25</f>
        <v>19.59</v>
      </c>
      <c r="L25" s="194">
        <f>PPCL_NG!S25+PPCL_Spot!S25+GT_NG!S25+GT_Spot!S25+Bawana_NG!S25+Bawana_RLNG!S25+Bawana_Spot!S25</f>
        <v>19.572916666666668</v>
      </c>
      <c r="M25" s="195">
        <f t="shared" si="3"/>
        <v>1.7083333333332007E-2</v>
      </c>
      <c r="N25" s="194">
        <f>PPCL_NG!M25+PPCL_Spot!M25+GT_NG!M25+GT_Spot!M25+Bawana_NG!M25+Bawana_RLNG!M25+Bawana_Spot!M25</f>
        <v>58.38</v>
      </c>
      <c r="O25" s="194">
        <f>PPCL_NG!T25+PPCL_Spot!T25+GT_NG!T25+GT_Spot!T25+Bawana_NG!T25+Bawana_RLNG!T25+Bawana_Spot!T25</f>
        <v>58.260416666666671</v>
      </c>
      <c r="P25" s="195">
        <f t="shared" si="4"/>
        <v>0.11958333333333115</v>
      </c>
      <c r="Q25" s="195">
        <f t="shared" si="5"/>
        <v>0.40999999999999659</v>
      </c>
    </row>
    <row r="26" spans="1:17">
      <c r="A26" s="34" t="s">
        <v>68</v>
      </c>
      <c r="B26" s="194">
        <f>PPCL_NG!I26+PPCL_Spot!I26+GT_NG!I26+GT_Spot!I26+Bawana_NG!I26+Bawana_RLNG!I26+Bawana_Spot!I26</f>
        <v>83.9</v>
      </c>
      <c r="C26" s="194">
        <f>PPCL_NG!P26+PPCL_Spot!P26+GT_NG!P26+GT_Spot!P26+Bawana_NG!P26+Bawana_RLNG!P26+Bawana_Spot!P26</f>
        <v>83.725419510490539</v>
      </c>
      <c r="D26" s="195">
        <f t="shared" si="0"/>
        <v>0.17458048950946647</v>
      </c>
      <c r="E26" s="194">
        <f>PPCL_NG!J26+PPCL_Spot!J26+GT_NG!J26+GT_Spot!J26+Bawana_NG!J26+Bawana_RLNG!J26+Bawana_Spot!J26</f>
        <v>47.94</v>
      </c>
      <c r="F26" s="194">
        <f>PPCL_NG!Q26+PPCL_Spot!Q26+GT_NG!Q26+GT_Spot!Q26+Bawana_NG!Q26+Bawana_RLNG!Q26+Bawana_Spot!Q26</f>
        <v>47.835358767899351</v>
      </c>
      <c r="G26" s="195">
        <f t="shared" si="1"/>
        <v>0.10464123210064713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5.8397394834277545</v>
      </c>
      <c r="J26" s="195">
        <f t="shared" si="2"/>
        <v>2.6051657224535063E-4</v>
      </c>
      <c r="K26" s="194">
        <f>PPCL_NG!L26+PPCL_Spot!L26+GT_NG!L26+GT_Spot!L26+Bawana_NG!L26+Bawana_RLNG!L26+Bawana_Spot!L26</f>
        <v>16.709999999999997</v>
      </c>
      <c r="L26" s="194">
        <f>PPCL_NG!S26+PPCL_Spot!S26+GT_NG!S26+GT_Spot!S26+Bawana_NG!S26+Bawana_RLNG!S26+Bawana_Spot!S26</f>
        <v>16.692170804151605</v>
      </c>
      <c r="M26" s="195">
        <f t="shared" si="3"/>
        <v>1.7829195848392487E-2</v>
      </c>
      <c r="N26" s="194">
        <f>PPCL_NG!M26+PPCL_Spot!M26+GT_NG!M26+GT_Spot!M26+Bawana_NG!M26+Bawana_RLNG!M26+Bawana_Spot!M26</f>
        <v>69.540000000000006</v>
      </c>
      <c r="O26" s="194">
        <f>PPCL_NG!T26+PPCL_Spot!T26+GT_NG!T26+GT_Spot!T26+Bawana_NG!T26+Bawana_RLNG!T26+Bawana_Spot!T26</f>
        <v>69.417311434030708</v>
      </c>
      <c r="P26" s="195">
        <f t="shared" si="4"/>
        <v>0.12268856596929822</v>
      </c>
      <c r="Q26" s="195">
        <f t="shared" si="5"/>
        <v>0.42000000000004967</v>
      </c>
    </row>
    <row r="27" spans="1:17">
      <c r="A27" s="34" t="s">
        <v>69</v>
      </c>
      <c r="B27" s="194">
        <f>PPCL_NG!I27+PPCL_Spot!I27+GT_NG!I27+GT_Spot!I27+Bawana_NG!I27+Bawana_RLNG!I27+Bawana_Spot!I27</f>
        <v>83.9</v>
      </c>
      <c r="C27" s="194">
        <f>PPCL_NG!P27+PPCL_Spot!P27+GT_NG!P27+GT_Spot!P27+Bawana_NG!P27+Bawana_RLNG!P27+Bawana_Spot!P27</f>
        <v>83.725354376569527</v>
      </c>
      <c r="D27" s="195">
        <f t="shared" si="0"/>
        <v>0.17464562343047874</v>
      </c>
      <c r="E27" s="194">
        <f>PPCL_NG!J27+PPCL_Spot!J27+GT_NG!J27+GT_Spot!J27+Bawana_NG!J27+Bawana_RLNG!J27+Bawana_Spot!J27</f>
        <v>47.94</v>
      </c>
      <c r="F27" s="194">
        <f>PPCL_NG!Q27+PPCL_Spot!Q27+GT_NG!Q27+GT_Spot!Q27+Bawana_NG!Q27+Bawana_RLNG!Q27+Bawana_Spot!Q27</f>
        <v>47.835321548515921</v>
      </c>
      <c r="G27" s="195">
        <f t="shared" si="1"/>
        <v>0.10467845148407662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5.8397349550694369</v>
      </c>
      <c r="J27" s="195">
        <f t="shared" si="2"/>
        <v>2.650449305630076E-4</v>
      </c>
      <c r="K27" s="194">
        <f>PPCL_NG!L27+PPCL_Spot!L27+GT_NG!L27+GT_Spot!L27+Bawana_NG!L27+Bawana_RLNG!L27+Bawana_Spot!L27</f>
        <v>12.88</v>
      </c>
      <c r="L27" s="194">
        <f>PPCL_NG!S27+PPCL_Spot!S27+GT_NG!S27+GT_Spot!S27+Bawana_NG!S27+Bawana_RLNG!S27+Bawana_Spot!S27</f>
        <v>12.86233166167438</v>
      </c>
      <c r="M27" s="195">
        <f t="shared" si="3"/>
        <v>1.7668338325620425E-2</v>
      </c>
      <c r="N27" s="194">
        <f>PPCL_NG!M27+PPCL_Spot!M27+GT_NG!M27+GT_Spot!M27+Bawana_NG!M27+Bawana_RLNG!M27+Bawana_Spot!M27</f>
        <v>69.540000000000006</v>
      </c>
      <c r="O27" s="194">
        <f>PPCL_NG!T27+PPCL_Spot!T27+GT_NG!T27+GT_Spot!T27+Bawana_NG!T27+Bawana_RLNG!T27+Bawana_Spot!T27</f>
        <v>69.417257458170695</v>
      </c>
      <c r="P27" s="195">
        <f t="shared" si="4"/>
        <v>0.12274254182931088</v>
      </c>
      <c r="Q27" s="195">
        <f t="shared" si="5"/>
        <v>0.42000000000004967</v>
      </c>
    </row>
    <row r="28" spans="1:17">
      <c r="A28" s="34" t="s">
        <v>70</v>
      </c>
      <c r="B28" s="194">
        <f>PPCL_NG!I28+PPCL_Spot!I28+GT_NG!I28+GT_Spot!I28+Bawana_NG!I28+Bawana_RLNG!I28+Bawana_Spot!I28</f>
        <v>83.9</v>
      </c>
      <c r="C28" s="194">
        <f>PPCL_NG!P28+PPCL_Spot!P28+GT_NG!P28+GT_Spot!P28+Bawana_NG!P28+Bawana_RLNG!P28+Bawana_Spot!P28</f>
        <v>83.725448042557602</v>
      </c>
      <c r="D28" s="195">
        <f t="shared" si="0"/>
        <v>0.1745519574424037</v>
      </c>
      <c r="E28" s="194">
        <f>PPCL_NG!J28+PPCL_Spot!J28+GT_NG!J28+GT_Spot!J28+Bawana_NG!J28+Bawana_RLNG!J28+Bawana_Spot!J28</f>
        <v>57.54</v>
      </c>
      <c r="F28" s="194">
        <f>PPCL_NG!Q28+PPCL_Spot!Q28+GT_NG!Q28+GT_Spot!Q28+Bawana_NG!Q28+Bawana_RLNG!Q28+Bawana_Spot!Q28</f>
        <v>57.434950086325202</v>
      </c>
      <c r="G28" s="195">
        <f t="shared" si="1"/>
        <v>0.10504991367479732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5.8397414670857497</v>
      </c>
      <c r="J28" s="195">
        <f t="shared" si="2"/>
        <v>2.5853291425015357E-4</v>
      </c>
      <c r="K28" s="194">
        <f>PPCL_NG!L28+PPCL_Spot!L28+GT_NG!L28+GT_Spot!L28+Bawana_NG!L28+Bawana_RLNG!L28+Bawana_Spot!L28</f>
        <v>8.83</v>
      </c>
      <c r="L28" s="194">
        <f>PPCL_NG!S28+PPCL_Spot!S28+GT_NG!S28+GT_Spot!S28+Bawana_NG!S28+Bawana_RLNG!S28+Bawana_Spot!S28</f>
        <v>8.8125253257485205</v>
      </c>
      <c r="M28" s="195">
        <f t="shared" si="3"/>
        <v>1.7474674251479527E-2</v>
      </c>
      <c r="N28" s="194">
        <f>PPCL_NG!M28+PPCL_Spot!M28+GT_NG!M28+GT_Spot!M28+Bawana_NG!M28+Bawana_RLNG!M28+Bawana_Spot!M28</f>
        <v>69.540000000000006</v>
      </c>
      <c r="O28" s="194">
        <f>PPCL_NG!T28+PPCL_Spot!T28+GT_NG!T28+GT_Spot!T28+Bawana_NG!T28+Bawana_RLNG!T28+Bawana_Spot!T28</f>
        <v>69.417335078282946</v>
      </c>
      <c r="P28" s="195">
        <f t="shared" si="4"/>
        <v>0.12266492171706034</v>
      </c>
      <c r="Q28" s="195">
        <f t="shared" si="5"/>
        <v>0.41999999999999105</v>
      </c>
    </row>
    <row r="29" spans="1:17">
      <c r="A29" s="34" t="s">
        <v>71</v>
      </c>
      <c r="B29" s="194">
        <f>PPCL_NG!I29+PPCL_Spot!I29+GT_NG!I29+GT_Spot!I29+Bawana_NG!I29+Bawana_RLNG!I29+Bawana_Spot!I29</f>
        <v>83.9</v>
      </c>
      <c r="C29" s="194">
        <f>PPCL_NG!P29+PPCL_Spot!P29+GT_NG!P29+GT_Spot!P29+Bawana_NG!P29+Bawana_RLNG!P29+Bawana_Spot!P29</f>
        <v>83.725296590647318</v>
      </c>
      <c r="D29" s="195">
        <f t="shared" si="0"/>
        <v>0.1747034093526878</v>
      </c>
      <c r="E29" s="194">
        <f>PPCL_NG!J29+PPCL_Spot!J29+GT_NG!J29+GT_Spot!J29+Bawana_NG!J29+Bawana_RLNG!J29+Bawana_Spot!J29</f>
        <v>57.54</v>
      </c>
      <c r="F29" s="194">
        <f>PPCL_NG!Q29+PPCL_Spot!Q29+GT_NG!Q29+GT_Spot!Q29+Bawana_NG!Q29+Bawana_RLNG!Q29+Bawana_Spot!Q29</f>
        <v>57.434846233586732</v>
      </c>
      <c r="G29" s="195">
        <f t="shared" si="1"/>
        <v>0.10515376641326668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5.8397309375719884</v>
      </c>
      <c r="J29" s="195">
        <f t="shared" si="2"/>
        <v>2.6906242801150171E-4</v>
      </c>
      <c r="K29" s="194">
        <f>PPCL_NG!L29+PPCL_Spot!L29+GT_NG!L29+GT_Spot!L29+Bawana_NG!L29+Bawana_RLNG!L29+Bawana_Spot!L29</f>
        <v>-0.01</v>
      </c>
      <c r="L29" s="194">
        <f>PPCL_NG!S29+PPCL_Spot!S29+GT_NG!S29+GT_Spot!S29+Bawana_NG!S29+Bawana_RLNG!S29+Bawana_Spot!S29</f>
        <v>-2.7083333333333334E-2</v>
      </c>
      <c r="M29" s="195">
        <f t="shared" si="3"/>
        <v>1.7083333333333332E-2</v>
      </c>
      <c r="N29" s="194">
        <f>PPCL_NG!M29+PPCL_Spot!M29+GT_NG!M29+GT_Spot!M29+Bawana_NG!M29+Bawana_RLNG!M29+Bawana_Spot!M29</f>
        <v>69.540000000000006</v>
      </c>
      <c r="O29" s="194">
        <f>PPCL_NG!T29+PPCL_Spot!T29+GT_NG!T29+GT_Spot!T29+Bawana_NG!T29+Bawana_RLNG!T29+Bawana_Spot!T29</f>
        <v>69.417209571527309</v>
      </c>
      <c r="P29" s="195">
        <f t="shared" si="4"/>
        <v>0.1227904284726975</v>
      </c>
      <c r="Q29" s="195">
        <f t="shared" si="5"/>
        <v>0.41999999999999682</v>
      </c>
    </row>
    <row r="30" spans="1:17">
      <c r="A30" s="34" t="s">
        <v>72</v>
      </c>
      <c r="B30" s="194">
        <f>PPCL_NG!I30+PPCL_Spot!I30+GT_NG!I30+GT_Spot!I30+Bawana_NG!I30+Bawana_RLNG!I30+Bawana_Spot!I30</f>
        <v>99.51</v>
      </c>
      <c r="C30" s="194">
        <f>PPCL_NG!P30+PPCL_Spot!P30+GT_NG!P30+GT_Spot!P30+Bawana_NG!P30+Bawana_RLNG!P30+Bawana_Spot!P30</f>
        <v>99.334885311900038</v>
      </c>
      <c r="D30" s="195">
        <f t="shared" si="0"/>
        <v>0.175114688099967</v>
      </c>
      <c r="E30" s="194">
        <f>PPCL_NG!J30+PPCL_Spot!J30+GT_NG!J30+GT_Spot!J30+Bawana_NG!J30+Bawana_RLNG!J30+Bawana_Spot!J30</f>
        <v>57.54</v>
      </c>
      <c r="F30" s="194">
        <f>PPCL_NG!Q30+PPCL_Spot!Q30+GT_NG!Q30+GT_Spot!Q30+Bawana_NG!Q30+Bawana_RLNG!Q30+Bawana_Spot!Q30</f>
        <v>57.435024284363436</v>
      </c>
      <c r="G30" s="195">
        <f t="shared" si="1"/>
        <v>0.10497571563656294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5.8397489899424038</v>
      </c>
      <c r="J30" s="195">
        <f t="shared" si="2"/>
        <v>2.5101005759609052E-4</v>
      </c>
      <c r="K30" s="194">
        <f>PPCL_NG!L30+PPCL_Spot!L30+GT_NG!L30+GT_Spot!L30+Bawana_NG!L30+Bawana_RLNG!L30+Bawana_Spot!L30</f>
        <v>-0.01</v>
      </c>
      <c r="L30" s="194">
        <f>PPCL_NG!S30+PPCL_Spot!S30+GT_NG!S30+GT_Spot!S30+Bawana_NG!S30+Bawana_RLNG!S30+Bawana_Spot!S30</f>
        <v>-2.7083333333333334E-2</v>
      </c>
      <c r="M30" s="195">
        <f t="shared" si="3"/>
        <v>1.7083333333333332E-2</v>
      </c>
      <c r="N30" s="194">
        <f>PPCL_NG!M30+PPCL_Spot!M30+GT_NG!M30+GT_Spot!M30+Bawana_NG!M30+Bawana_RLNG!M30+Bawana_Spot!M30</f>
        <v>69.540000000000006</v>
      </c>
      <c r="O30" s="194">
        <f>PPCL_NG!T30+PPCL_Spot!T30+GT_NG!T30+GT_Spot!T30+Bawana_NG!T30+Bawana_RLNG!T30+Bawana_Spot!T30</f>
        <v>69.417424747127413</v>
      </c>
      <c r="P30" s="195">
        <f t="shared" si="4"/>
        <v>0.12257525287259341</v>
      </c>
      <c r="Q30" s="195">
        <f t="shared" si="5"/>
        <v>0.42000000000005278</v>
      </c>
    </row>
    <row r="31" spans="1:17">
      <c r="A31" s="34" t="s">
        <v>73</v>
      </c>
      <c r="B31" s="194">
        <f>PPCL_NG!I31+PPCL_Spot!I31+GT_NG!I31+GT_Spot!I31+Bawana_NG!I31+Bawana_RLNG!I31+Bawana_Spot!I31</f>
        <v>119.01</v>
      </c>
      <c r="C31" s="194">
        <f>PPCL_NG!P31+PPCL_Spot!P31+GT_NG!P31+GT_Spot!P31+Bawana_NG!P31+Bawana_RLNG!P31+Bawana_Spot!P31</f>
        <v>118.83916666666667</v>
      </c>
      <c r="D31" s="195">
        <f t="shared" si="0"/>
        <v>0.17083333333333428</v>
      </c>
      <c r="E31" s="194">
        <f>PPCL_NG!J31+PPCL_Spot!J31+GT_NG!J31+GT_Spot!J31+Bawana_NG!J31+Bawana_RLNG!J31+Bawana_Spot!J31</f>
        <v>55.739999999999995</v>
      </c>
      <c r="F31" s="194">
        <f>PPCL_NG!Q31+PPCL_Spot!Q31+GT_NG!Q31+GT_Spot!Q31+Bawana_NG!Q31+Bawana_RLNG!Q31+Bawana_Spot!Q31</f>
        <v>55.640064236879546</v>
      </c>
      <c r="G31" s="195">
        <f t="shared" si="1"/>
        <v>9.9935763120448939E-2</v>
      </c>
      <c r="H31" s="194">
        <f>PPCL_NG!K31+PPCL_Spot!K31+GT_NG!K31+GT_Spot!K31+Bawana_NG!K31+Bawana_RLNG!K31+Bawana_Spot!K31</f>
        <v>5.65</v>
      </c>
      <c r="I31" s="194">
        <f>PPCL_NG!R31+PPCL_Spot!R31+GT_NG!R31+GT_Spot!R31+Bawana_NG!R31+Bawana_RLNG!R31+Bawana_Spot!R31</f>
        <v>5.6502581974247024</v>
      </c>
      <c r="J31" s="195">
        <f t="shared" si="2"/>
        <v>-2.5819742470201135E-4</v>
      </c>
      <c r="K31" s="194">
        <f>PPCL_NG!L31+PPCL_Spot!L31+GT_NG!L31+GT_Spot!L31+Bawana_NG!L31+Bawana_RLNG!L31+Bawana_Spot!L31</f>
        <v>-0.01</v>
      </c>
      <c r="L31" s="194">
        <f>PPCL_NG!S31+PPCL_Spot!S31+GT_NG!S31+GT_Spot!S31+Bawana_NG!S31+Bawana_RLNG!S31+Bawana_Spot!S31</f>
        <v>-2.3003548399131525E-2</v>
      </c>
      <c r="M31" s="195">
        <f t="shared" si="3"/>
        <v>1.3003548399131525E-2</v>
      </c>
      <c r="N31" s="194">
        <f>PPCL_NG!M31+PPCL_Spot!M31+GT_NG!M31+GT_Spot!M31+Bawana_NG!M31+Bawana_RLNG!M31+Bawana_Spot!M31</f>
        <v>67.360000000000014</v>
      </c>
      <c r="O31" s="194">
        <f>PPCL_NG!T31+PPCL_Spot!T31+GT_NG!T31+GT_Spot!T31+Bawana_NG!T31+Bawana_RLNG!T31+Bawana_Spot!T31</f>
        <v>67.243514447428211</v>
      </c>
      <c r="P31" s="195">
        <f t="shared" si="4"/>
        <v>0.11648555257180249</v>
      </c>
      <c r="Q31" s="195">
        <f t="shared" si="5"/>
        <v>0.40000000000001523</v>
      </c>
    </row>
    <row r="32" spans="1:17">
      <c r="A32" s="34" t="s">
        <v>74</v>
      </c>
      <c r="B32" s="194">
        <f>PPCL_NG!I32+PPCL_Spot!I32+GT_NG!I32+GT_Spot!I32+Bawana_NG!I32+Bawana_RLNG!I32+Bawana_Spot!I32</f>
        <v>119.01</v>
      </c>
      <c r="C32" s="194">
        <f>PPCL_NG!P32+PPCL_Spot!P32+GT_NG!P32+GT_Spot!P32+Bawana_NG!P32+Bawana_RLNG!P32+Bawana_Spot!P32</f>
        <v>118.83916666666667</v>
      </c>
      <c r="D32" s="195">
        <f t="shared" si="0"/>
        <v>0.17083333333333428</v>
      </c>
      <c r="E32" s="194">
        <f>PPCL_NG!J32+PPCL_Spot!J32+GT_NG!J32+GT_Spot!J32+Bawana_NG!J32+Bawana_RLNG!J32+Bawana_Spot!J32</f>
        <v>55.739999999999995</v>
      </c>
      <c r="F32" s="194">
        <f>PPCL_NG!Q32+PPCL_Spot!Q32+GT_NG!Q32+GT_Spot!Q32+Bawana_NG!Q32+Bawana_RLNG!Q32+Bawana_Spot!Q32</f>
        <v>55.640064236879546</v>
      </c>
      <c r="G32" s="195">
        <f t="shared" si="1"/>
        <v>9.9935763120448939E-2</v>
      </c>
      <c r="H32" s="194">
        <f>PPCL_NG!K32+PPCL_Spot!K32+GT_NG!K32+GT_Spot!K32+Bawana_NG!K32+Bawana_RLNG!K32+Bawana_Spot!K32</f>
        <v>5.65</v>
      </c>
      <c r="I32" s="194">
        <f>PPCL_NG!R32+PPCL_Spot!R32+GT_NG!R32+GT_Spot!R32+Bawana_NG!R32+Bawana_RLNG!R32+Bawana_Spot!R32</f>
        <v>5.6502581974247024</v>
      </c>
      <c r="J32" s="195">
        <f t="shared" si="2"/>
        <v>-2.5819742470201135E-4</v>
      </c>
      <c r="K32" s="194">
        <f>PPCL_NG!L32+PPCL_Spot!L32+GT_NG!L32+GT_Spot!L32+Bawana_NG!L32+Bawana_RLNG!L32+Bawana_Spot!L32</f>
        <v>-0.01</v>
      </c>
      <c r="L32" s="194">
        <f>PPCL_NG!S32+PPCL_Spot!S32+GT_NG!S32+GT_Spot!S32+Bawana_NG!S32+Bawana_RLNG!S32+Bawana_Spot!S32</f>
        <v>-2.3003548399131525E-2</v>
      </c>
      <c r="M32" s="195">
        <f t="shared" si="3"/>
        <v>1.3003548399131525E-2</v>
      </c>
      <c r="N32" s="194">
        <f>PPCL_NG!M32+PPCL_Spot!M32+GT_NG!M32+GT_Spot!M32+Bawana_NG!M32+Bawana_RLNG!M32+Bawana_Spot!M32</f>
        <v>67.360000000000014</v>
      </c>
      <c r="O32" s="194">
        <f>PPCL_NG!T32+PPCL_Spot!T32+GT_NG!T32+GT_Spot!T32+Bawana_NG!T32+Bawana_RLNG!T32+Bawana_Spot!T32</f>
        <v>67.243514447428211</v>
      </c>
      <c r="P32" s="195">
        <f t="shared" si="4"/>
        <v>0.11648555257180249</v>
      </c>
      <c r="Q32" s="195">
        <f t="shared" si="5"/>
        <v>0.40000000000001523</v>
      </c>
    </row>
    <row r="33" spans="1:17">
      <c r="A33" s="34" t="s">
        <v>75</v>
      </c>
      <c r="B33" s="194">
        <f>PPCL_NG!I33+PPCL_Spot!I33+GT_NG!I33+GT_Spot!I33+Bawana_NG!I33+Bawana_RLNG!I33+Bawana_Spot!I33</f>
        <v>119.01</v>
      </c>
      <c r="C33" s="194">
        <f>PPCL_NG!P33+PPCL_Spot!P33+GT_NG!P33+GT_Spot!P33+Bawana_NG!P33+Bawana_RLNG!P33+Bawana_Spot!P33</f>
        <v>118.83916666666667</v>
      </c>
      <c r="D33" s="195">
        <f t="shared" si="0"/>
        <v>0.17083333333333428</v>
      </c>
      <c r="E33" s="194">
        <f>PPCL_NG!J33+PPCL_Spot!J33+GT_NG!J33+GT_Spot!J33+Bawana_NG!J33+Bawana_RLNG!J33+Bawana_Spot!J33</f>
        <v>55.739999999999995</v>
      </c>
      <c r="F33" s="194">
        <f>PPCL_NG!Q33+PPCL_Spot!Q33+GT_NG!Q33+GT_Spot!Q33+Bawana_NG!Q33+Bawana_RLNG!Q33+Bawana_Spot!Q33</f>
        <v>55.640064236879546</v>
      </c>
      <c r="G33" s="195">
        <f t="shared" si="1"/>
        <v>9.9935763120448939E-2</v>
      </c>
      <c r="H33" s="194">
        <f>PPCL_NG!K33+PPCL_Spot!K33+GT_NG!K33+GT_Spot!K33+Bawana_NG!K33+Bawana_RLNG!K33+Bawana_Spot!K33</f>
        <v>5.65</v>
      </c>
      <c r="I33" s="194">
        <f>PPCL_NG!R33+PPCL_Spot!R33+GT_NG!R33+GT_Spot!R33+Bawana_NG!R33+Bawana_RLNG!R33+Bawana_Spot!R33</f>
        <v>5.6502581974247024</v>
      </c>
      <c r="J33" s="195">
        <f t="shared" si="2"/>
        <v>-2.5819742470201135E-4</v>
      </c>
      <c r="K33" s="194">
        <f>PPCL_NG!L33+PPCL_Spot!L33+GT_NG!L33+GT_Spot!L33+Bawana_NG!L33+Bawana_RLNG!L33+Bawana_Spot!L33</f>
        <v>-0.01</v>
      </c>
      <c r="L33" s="194">
        <f>PPCL_NG!S33+PPCL_Spot!S33+GT_NG!S33+GT_Spot!S33+Bawana_NG!S33+Bawana_RLNG!S33+Bawana_Spot!S33</f>
        <v>-2.3003548399131525E-2</v>
      </c>
      <c r="M33" s="195">
        <f t="shared" si="3"/>
        <v>1.3003548399131525E-2</v>
      </c>
      <c r="N33" s="194">
        <f>PPCL_NG!M33+PPCL_Spot!M33+GT_NG!M33+GT_Spot!M33+Bawana_NG!M33+Bawana_RLNG!M33+Bawana_Spot!M33</f>
        <v>67.360000000000014</v>
      </c>
      <c r="O33" s="194">
        <f>PPCL_NG!T33+PPCL_Spot!T33+GT_NG!T33+GT_Spot!T33+Bawana_NG!T33+Bawana_RLNG!T33+Bawana_Spot!T33</f>
        <v>67.243514447428211</v>
      </c>
      <c r="P33" s="195">
        <f t="shared" si="4"/>
        <v>0.11648555257180249</v>
      </c>
      <c r="Q33" s="195">
        <f t="shared" si="5"/>
        <v>0.40000000000001523</v>
      </c>
    </row>
    <row r="34" spans="1:17">
      <c r="A34" s="34" t="s">
        <v>76</v>
      </c>
      <c r="B34" s="194">
        <f>PPCL_NG!I34+PPCL_Spot!I34+GT_NG!I34+GT_Spot!I34+Bawana_NG!I34+Bawana_RLNG!I34+Bawana_Spot!I34</f>
        <v>119.01</v>
      </c>
      <c r="C34" s="194">
        <f>PPCL_NG!P34+PPCL_Spot!P34+GT_NG!P34+GT_Spot!P34+Bawana_NG!P34+Bawana_RLNG!P34+Bawana_Spot!P34</f>
        <v>118.83916666666667</v>
      </c>
      <c r="D34" s="195">
        <f t="shared" si="0"/>
        <v>0.17083333333333428</v>
      </c>
      <c r="E34" s="194">
        <f>PPCL_NG!J34+PPCL_Spot!J34+GT_NG!J34+GT_Spot!J34+Bawana_NG!J34+Bawana_RLNG!J34+Bawana_Spot!J34</f>
        <v>55.739999999999995</v>
      </c>
      <c r="F34" s="194">
        <f>PPCL_NG!Q34+PPCL_Spot!Q34+GT_NG!Q34+GT_Spot!Q34+Bawana_NG!Q34+Bawana_RLNG!Q34+Bawana_Spot!Q34</f>
        <v>55.640064236879546</v>
      </c>
      <c r="G34" s="195">
        <f t="shared" si="1"/>
        <v>9.9935763120448939E-2</v>
      </c>
      <c r="H34" s="194">
        <f>PPCL_NG!K34+PPCL_Spot!K34+GT_NG!K34+GT_Spot!K34+Bawana_NG!K34+Bawana_RLNG!K34+Bawana_Spot!K34</f>
        <v>5.65</v>
      </c>
      <c r="I34" s="194">
        <f>PPCL_NG!R34+PPCL_Spot!R34+GT_NG!R34+GT_Spot!R34+Bawana_NG!R34+Bawana_RLNG!R34+Bawana_Spot!R34</f>
        <v>5.6502581974247024</v>
      </c>
      <c r="J34" s="195">
        <f t="shared" si="2"/>
        <v>-2.5819742470201135E-4</v>
      </c>
      <c r="K34" s="194">
        <f>PPCL_NG!L34+PPCL_Spot!L34+GT_NG!L34+GT_Spot!L34+Bawana_NG!L34+Bawana_RLNG!L34+Bawana_Spot!L34</f>
        <v>-0.01</v>
      </c>
      <c r="L34" s="194">
        <f>PPCL_NG!S34+PPCL_Spot!S34+GT_NG!S34+GT_Spot!S34+Bawana_NG!S34+Bawana_RLNG!S34+Bawana_Spot!S34</f>
        <v>-2.3003548399131525E-2</v>
      </c>
      <c r="M34" s="195">
        <f t="shared" si="3"/>
        <v>1.3003548399131525E-2</v>
      </c>
      <c r="N34" s="194">
        <f>PPCL_NG!M34+PPCL_Spot!M34+GT_NG!M34+GT_Spot!M34+Bawana_NG!M34+Bawana_RLNG!M34+Bawana_Spot!M34</f>
        <v>67.360000000000014</v>
      </c>
      <c r="O34" s="194">
        <f>PPCL_NG!T34+PPCL_Spot!T34+GT_NG!T34+GT_Spot!T34+Bawana_NG!T34+Bawana_RLNG!T34+Bawana_Spot!T34</f>
        <v>67.243514447428211</v>
      </c>
      <c r="P34" s="195">
        <f t="shared" si="4"/>
        <v>0.11648555257180249</v>
      </c>
      <c r="Q34" s="195">
        <f t="shared" si="5"/>
        <v>0.40000000000001523</v>
      </c>
    </row>
    <row r="35" spans="1:17">
      <c r="A35" s="34" t="s">
        <v>77</v>
      </c>
      <c r="B35" s="194">
        <f>PPCL_NG!I35+PPCL_Spot!I35+GT_NG!I35+GT_Spot!I35+Bawana_NG!I35+Bawana_RLNG!I35+Bawana_Spot!I35</f>
        <v>99.51</v>
      </c>
      <c r="C35" s="194">
        <f>PPCL_NG!P35+PPCL_Spot!P35+GT_NG!P35+GT_Spot!P35+Bawana_NG!P35+Bawana_RLNG!P35+Bawana_Spot!P35</f>
        <v>99.334885311900038</v>
      </c>
      <c r="D35" s="195">
        <f t="shared" si="0"/>
        <v>0.175114688099967</v>
      </c>
      <c r="E35" s="194">
        <f>PPCL_NG!J35+PPCL_Spot!J35+GT_NG!J35+GT_Spot!J35+Bawana_NG!J35+Bawana_RLNG!J35+Bawana_Spot!J35</f>
        <v>57.54</v>
      </c>
      <c r="F35" s="194">
        <f>PPCL_NG!Q35+PPCL_Spot!Q35+GT_NG!Q35+GT_Spot!Q35+Bawana_NG!Q35+Bawana_RLNG!Q35+Bawana_Spot!Q35</f>
        <v>57.435024284363436</v>
      </c>
      <c r="G35" s="195">
        <f t="shared" si="1"/>
        <v>0.10497571563656294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5.8397489899424038</v>
      </c>
      <c r="J35" s="195">
        <f t="shared" si="2"/>
        <v>2.5101005759609052E-4</v>
      </c>
      <c r="K35" s="194">
        <f>PPCL_NG!L35+PPCL_Spot!L35+GT_NG!L35+GT_Spot!L35+Bawana_NG!L35+Bawana_RLNG!L35+Bawana_Spot!L35</f>
        <v>-0.01</v>
      </c>
      <c r="L35" s="194">
        <f>PPCL_NG!S35+PPCL_Spot!S35+GT_NG!S35+GT_Spot!S35+Bawana_NG!S35+Bawana_RLNG!S35+Bawana_Spot!S35</f>
        <v>-2.7083333333333334E-2</v>
      </c>
      <c r="M35" s="195">
        <f t="shared" si="3"/>
        <v>1.7083333333333332E-2</v>
      </c>
      <c r="N35" s="194">
        <f>PPCL_NG!M35+PPCL_Spot!M35+GT_NG!M35+GT_Spot!M35+Bawana_NG!M35+Bawana_RLNG!M35+Bawana_Spot!M35</f>
        <v>69.540000000000006</v>
      </c>
      <c r="O35" s="194">
        <f>PPCL_NG!T35+PPCL_Spot!T35+GT_NG!T35+GT_Spot!T35+Bawana_NG!T35+Bawana_RLNG!T35+Bawana_Spot!T35</f>
        <v>69.417424747127413</v>
      </c>
      <c r="P35" s="195">
        <f t="shared" si="4"/>
        <v>0.12257525287259341</v>
      </c>
      <c r="Q35" s="195">
        <f t="shared" si="5"/>
        <v>0.42000000000005278</v>
      </c>
    </row>
    <row r="36" spans="1:17">
      <c r="A36" s="34" t="s">
        <v>78</v>
      </c>
      <c r="B36" s="194">
        <f>PPCL_NG!I36+PPCL_Spot!I36+GT_NG!I36+GT_Spot!I36+Bawana_NG!I36+Bawana_RLNG!I36+Bawana_Spot!I36</f>
        <v>99.51</v>
      </c>
      <c r="C36" s="194">
        <f>PPCL_NG!P36+PPCL_Spot!P36+GT_NG!P36+GT_Spot!P36+Bawana_NG!P36+Bawana_RLNG!P36+Bawana_Spot!P36</f>
        <v>99.334885311900038</v>
      </c>
      <c r="D36" s="195">
        <f t="shared" si="0"/>
        <v>0.175114688099967</v>
      </c>
      <c r="E36" s="194">
        <f>PPCL_NG!J36+PPCL_Spot!J36+GT_NG!J36+GT_Spot!J36+Bawana_NG!J36+Bawana_RLNG!J36+Bawana_Spot!J36</f>
        <v>57.54</v>
      </c>
      <c r="F36" s="194">
        <f>PPCL_NG!Q36+PPCL_Spot!Q36+GT_NG!Q36+GT_Spot!Q36+Bawana_NG!Q36+Bawana_RLNG!Q36+Bawana_Spot!Q36</f>
        <v>57.435024284363436</v>
      </c>
      <c r="G36" s="195">
        <f t="shared" si="1"/>
        <v>0.10497571563656294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5.8397489899424038</v>
      </c>
      <c r="J36" s="195">
        <f t="shared" si="2"/>
        <v>2.5101005759609052E-4</v>
      </c>
      <c r="K36" s="194">
        <f>PPCL_NG!L36+PPCL_Spot!L36+GT_NG!L36+GT_Spot!L36+Bawana_NG!L36+Bawana_RLNG!L36+Bawana_Spot!L36</f>
        <v>-0.01</v>
      </c>
      <c r="L36" s="194">
        <f>PPCL_NG!S36+PPCL_Spot!S36+GT_NG!S36+GT_Spot!S36+Bawana_NG!S36+Bawana_RLNG!S36+Bawana_Spot!S36</f>
        <v>-2.7083333333333334E-2</v>
      </c>
      <c r="M36" s="195">
        <f t="shared" si="3"/>
        <v>1.7083333333333332E-2</v>
      </c>
      <c r="N36" s="194">
        <f>PPCL_NG!M36+PPCL_Spot!M36+GT_NG!M36+GT_Spot!M36+Bawana_NG!M36+Bawana_RLNG!M36+Bawana_Spot!M36</f>
        <v>69.540000000000006</v>
      </c>
      <c r="O36" s="194">
        <f>PPCL_NG!T36+PPCL_Spot!T36+GT_NG!T36+GT_Spot!T36+Bawana_NG!T36+Bawana_RLNG!T36+Bawana_Spot!T36</f>
        <v>69.417424747127413</v>
      </c>
      <c r="P36" s="195">
        <f t="shared" si="4"/>
        <v>0.12257525287259341</v>
      </c>
      <c r="Q36" s="195">
        <f t="shared" si="5"/>
        <v>0.42000000000005278</v>
      </c>
    </row>
    <row r="37" spans="1:17">
      <c r="A37" s="34" t="s">
        <v>79</v>
      </c>
      <c r="B37" s="194">
        <f>PPCL_NG!I37+PPCL_Spot!I37+GT_NG!I37+GT_Spot!I37+Bawana_NG!I37+Bawana_RLNG!I37+Bawana_Spot!I37</f>
        <v>99.51</v>
      </c>
      <c r="C37" s="194">
        <f>PPCL_NG!P37+PPCL_Spot!P37+GT_NG!P37+GT_Spot!P37+Bawana_NG!P37+Bawana_RLNG!P37+Bawana_Spot!P37</f>
        <v>99.334926499801355</v>
      </c>
      <c r="D37" s="195">
        <f t="shared" si="0"/>
        <v>0.17507350019864987</v>
      </c>
      <c r="E37" s="194">
        <f>PPCL_NG!J37+PPCL_Spot!J37+GT_NG!J37+GT_Spot!J37+Bawana_NG!J37+Bawana_RLNG!J37+Bawana_Spot!J37</f>
        <v>57.54</v>
      </c>
      <c r="F37" s="194">
        <f>PPCL_NG!Q37+PPCL_Spot!Q37+GT_NG!Q37+GT_Spot!Q37+Bawana_NG!Q37+Bawana_RLNG!Q37+Bawana_Spot!Q37</f>
        <v>57.435048101481357</v>
      </c>
      <c r="G37" s="195">
        <f t="shared" si="1"/>
        <v>0.10495189851864239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5.8397514047335264</v>
      </c>
      <c r="J37" s="195">
        <f t="shared" si="2"/>
        <v>2.4859526647347252E-4</v>
      </c>
      <c r="K37" s="194">
        <f>PPCL_NG!L37+PPCL_Spot!L37+GT_NG!L37+GT_Spot!L37+Bawana_NG!L37+Bawana_RLNG!L37+Bawana_Spot!L37</f>
        <v>2.25</v>
      </c>
      <c r="L37" s="194">
        <f>PPCL_NG!S37+PPCL_Spot!S37+GT_NG!S37+GT_Spot!S37+Bawana_NG!S37+Bawana_RLNG!S37+Bawana_Spot!S37</f>
        <v>2.2328204637039559</v>
      </c>
      <c r="M37" s="195">
        <f t="shared" si="3"/>
        <v>1.7179536296044073E-2</v>
      </c>
      <c r="N37" s="194">
        <f>PPCL_NG!M37+PPCL_Spot!M37+GT_NG!M37+GT_Spot!M37+Bawana_NG!M37+Bawana_RLNG!M37+Bawana_Spot!M37</f>
        <v>69.540000000000006</v>
      </c>
      <c r="O37" s="194">
        <f>PPCL_NG!T37+PPCL_Spot!T37+GT_NG!T37+GT_Spot!T37+Bawana_NG!T37+Bawana_RLNG!T37+Bawana_Spot!T37</f>
        <v>69.417453530279815</v>
      </c>
      <c r="P37" s="195">
        <f t="shared" si="4"/>
        <v>0.12254646972019145</v>
      </c>
      <c r="Q37" s="195">
        <f t="shared" si="5"/>
        <v>0.42000000000000126</v>
      </c>
    </row>
    <row r="38" spans="1:17">
      <c r="A38" s="34" t="s">
        <v>80</v>
      </c>
      <c r="B38" s="194">
        <f>PPCL_NG!I38+PPCL_Spot!I38+GT_NG!I38+GT_Spot!I38+Bawana_NG!I38+Bawana_RLNG!I38+Bawana_Spot!I38</f>
        <v>99.51</v>
      </c>
      <c r="C38" s="194">
        <f>PPCL_NG!P38+PPCL_Spot!P38+GT_NG!P38+GT_Spot!P38+Bawana_NG!P38+Bawana_RLNG!P38+Bawana_Spot!P38</f>
        <v>99.334823901701768</v>
      </c>
      <c r="D38" s="195">
        <f t="shared" si="0"/>
        <v>0.17517609829823755</v>
      </c>
      <c r="E38" s="194">
        <f>PPCL_NG!J38+PPCL_Spot!J38+GT_NG!J38+GT_Spot!J38+Bawana_NG!J38+Bawana_RLNG!J38+Bawana_Spot!J38</f>
        <v>47.94</v>
      </c>
      <c r="F38" s="194">
        <f>PPCL_NG!Q38+PPCL_Spot!Q38+GT_NG!Q38+GT_Spot!Q38+Bawana_NG!Q38+Bawana_RLNG!Q38+Bawana_Spot!Q38</f>
        <v>47.835407311331039</v>
      </c>
      <c r="G38" s="195">
        <f t="shared" si="1"/>
        <v>0.10459268866895854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5.8397453895452767</v>
      </c>
      <c r="J38" s="195">
        <f t="shared" si="2"/>
        <v>2.5461045472319199E-4</v>
      </c>
      <c r="K38" s="194">
        <f>PPCL_NG!L38+PPCL_Spot!L38+GT_NG!L38+GT_Spot!L38+Bawana_NG!L38+Bawana_RLNG!L38+Bawana_Spot!L38</f>
        <v>6.3</v>
      </c>
      <c r="L38" s="194">
        <f>PPCL_NG!S38+PPCL_Spot!S38+GT_NG!S38+GT_Spot!S38+Bawana_NG!S38+Bawana_RLNG!S38+Bawana_Spot!S38</f>
        <v>6.2826415653020593</v>
      </c>
      <c r="M38" s="195">
        <f t="shared" si="3"/>
        <v>1.7358434697940517E-2</v>
      </c>
      <c r="N38" s="194">
        <f>PPCL_NG!M38+PPCL_Spot!M38+GT_NG!M38+GT_Spot!M38+Bawana_NG!M38+Bawana_RLNG!M38+Bawana_Spot!M38</f>
        <v>69.540000000000006</v>
      </c>
      <c r="O38" s="194">
        <f>PPCL_NG!T38+PPCL_Spot!T38+GT_NG!T38+GT_Spot!T38+Bawana_NG!T38+Bawana_RLNG!T38+Bawana_Spot!T38</f>
        <v>69.417381832119872</v>
      </c>
      <c r="P38" s="195">
        <f t="shared" si="4"/>
        <v>0.12261816788013391</v>
      </c>
      <c r="Q38" s="195">
        <f t="shared" si="5"/>
        <v>0.41999999999999371</v>
      </c>
    </row>
    <row r="39" spans="1:17">
      <c r="A39" s="34" t="s">
        <v>81</v>
      </c>
      <c r="B39" s="194">
        <f>PPCL_NG!I39+PPCL_Spot!I39+GT_NG!I39+GT_Spot!I39+Bawana_NG!I39+Bawana_RLNG!I39+Bawana_Spot!I39</f>
        <v>99.51</v>
      </c>
      <c r="C39" s="194">
        <f>PPCL_NG!P39+PPCL_Spot!P39+GT_NG!P39+GT_Spot!P39+Bawana_NG!P39+Bawana_RLNG!P39+Bawana_Spot!P39</f>
        <v>99.209823901701768</v>
      </c>
      <c r="D39" s="195">
        <f t="shared" si="0"/>
        <v>0.30017609829823755</v>
      </c>
      <c r="E39" s="194">
        <f>PPCL_NG!J39+PPCL_Spot!J39+GT_NG!J39+GT_Spot!J39+Bawana_NG!J39+Bawana_RLNG!J39+Bawana_Spot!J39</f>
        <v>47.94</v>
      </c>
      <c r="F39" s="194">
        <f>PPCL_NG!Q39+PPCL_Spot!Q39+GT_NG!Q39+GT_Spot!Q39+Bawana_NG!Q39+Bawana_RLNG!Q39+Bawana_Spot!Q39</f>
        <v>47.760407311331043</v>
      </c>
      <c r="G39" s="195">
        <f t="shared" si="1"/>
        <v>0.17959268866895428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5.8397453895452767</v>
      </c>
      <c r="J39" s="195">
        <f t="shared" si="2"/>
        <v>2.5461045472319199E-4</v>
      </c>
      <c r="K39" s="194">
        <f>PPCL_NG!L39+PPCL_Spot!L39+GT_NG!L39+GT_Spot!L39+Bawana_NG!L39+Bawana_RLNG!L39+Bawana_Spot!L39</f>
        <v>6.3</v>
      </c>
      <c r="L39" s="194">
        <f>PPCL_NG!S39+PPCL_Spot!S39+GT_NG!S39+GT_Spot!S39+Bawana_NG!S39+Bawana_RLNG!S39+Bawana_Spot!S39</f>
        <v>6.2701415653020591</v>
      </c>
      <c r="M39" s="195">
        <f t="shared" si="3"/>
        <v>2.9858434697940694E-2</v>
      </c>
      <c r="N39" s="194">
        <f>PPCL_NG!M39+PPCL_Spot!M39+GT_NG!M39+GT_Spot!M39+Bawana_NG!M39+Bawana_RLNG!M39+Bawana_Spot!M39</f>
        <v>69.540000000000006</v>
      </c>
      <c r="O39" s="194">
        <f>PPCL_NG!T39+PPCL_Spot!T39+GT_NG!T39+GT_Spot!T39+Bawana_NG!T39+Bawana_RLNG!T39+Bawana_Spot!T39</f>
        <v>69.329881832119867</v>
      </c>
      <c r="P39" s="195">
        <f t="shared" si="4"/>
        <v>0.21011816788013959</v>
      </c>
      <c r="Q39" s="195">
        <f t="shared" si="5"/>
        <v>0.71999999999999531</v>
      </c>
    </row>
    <row r="40" spans="1:17">
      <c r="A40" s="34" t="s">
        <v>82</v>
      </c>
      <c r="B40" s="194">
        <f>PPCL_NG!I40+PPCL_Spot!I40+GT_NG!I40+GT_Spot!I40+Bawana_NG!I40+Bawana_RLNG!I40+Bawana_Spot!I40</f>
        <v>99.51</v>
      </c>
      <c r="C40" s="194">
        <f>PPCL_NG!P40+PPCL_Spot!P40+GT_NG!P40+GT_Spot!P40+Bawana_NG!P40+Bawana_RLNG!P40+Bawana_Spot!P40</f>
        <v>99.209823901701768</v>
      </c>
      <c r="D40" s="195">
        <f t="shared" si="0"/>
        <v>0.30017609829823755</v>
      </c>
      <c r="E40" s="194">
        <f>PPCL_NG!J40+PPCL_Spot!J40+GT_NG!J40+GT_Spot!J40+Bawana_NG!J40+Bawana_RLNG!J40+Bawana_Spot!J40</f>
        <v>47.94</v>
      </c>
      <c r="F40" s="194">
        <f>PPCL_NG!Q40+PPCL_Spot!Q40+GT_NG!Q40+GT_Spot!Q40+Bawana_NG!Q40+Bawana_RLNG!Q40+Bawana_Spot!Q40</f>
        <v>47.760407311331043</v>
      </c>
      <c r="G40" s="195">
        <f t="shared" si="1"/>
        <v>0.17959268866895428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5.8397453895452767</v>
      </c>
      <c r="J40" s="195">
        <f t="shared" si="2"/>
        <v>2.5461045472319199E-4</v>
      </c>
      <c r="K40" s="194">
        <f>PPCL_NG!L40+PPCL_Spot!L40+GT_NG!L40+GT_Spot!L40+Bawana_NG!L40+Bawana_RLNG!L40+Bawana_Spot!L40</f>
        <v>6.3</v>
      </c>
      <c r="L40" s="194">
        <f>PPCL_NG!S40+PPCL_Spot!S40+GT_NG!S40+GT_Spot!S40+Bawana_NG!S40+Bawana_RLNG!S40+Bawana_Spot!S40</f>
        <v>6.2701415653020591</v>
      </c>
      <c r="M40" s="195">
        <f t="shared" si="3"/>
        <v>2.9858434697940694E-2</v>
      </c>
      <c r="N40" s="194">
        <f>PPCL_NG!M40+PPCL_Spot!M40+GT_NG!M40+GT_Spot!M40+Bawana_NG!M40+Bawana_RLNG!M40+Bawana_Spot!M40</f>
        <v>69.540000000000006</v>
      </c>
      <c r="O40" s="194">
        <f>PPCL_NG!T40+PPCL_Spot!T40+GT_NG!T40+GT_Spot!T40+Bawana_NG!T40+Bawana_RLNG!T40+Bawana_Spot!T40</f>
        <v>69.329881832119867</v>
      </c>
      <c r="P40" s="195">
        <f t="shared" si="4"/>
        <v>0.21011816788013959</v>
      </c>
      <c r="Q40" s="195">
        <f t="shared" si="5"/>
        <v>0.71999999999999531</v>
      </c>
    </row>
    <row r="41" spans="1:17">
      <c r="A41" s="34" t="s">
        <v>83</v>
      </c>
      <c r="B41" s="194">
        <f>PPCL_NG!I41+PPCL_Spot!I41+GT_NG!I41+GT_Spot!I41+Bawana_NG!I41+Bawana_RLNG!I41+Bawana_Spot!I41</f>
        <v>83.9</v>
      </c>
      <c r="C41" s="194">
        <f>PPCL_NG!P41+PPCL_Spot!P41+GT_NG!P41+GT_Spot!P41+Bawana_NG!P41+Bawana_RLNG!P41+Bawana_Spot!P41</f>
        <v>83.600354376569527</v>
      </c>
      <c r="D41" s="195">
        <f t="shared" si="0"/>
        <v>0.29964562343047874</v>
      </c>
      <c r="E41" s="194">
        <f>PPCL_NG!J41+PPCL_Spot!J41+GT_NG!J41+GT_Spot!J41+Bawana_NG!J41+Bawana_RLNG!J41+Bawana_Spot!J41</f>
        <v>47.94</v>
      </c>
      <c r="F41" s="194">
        <f>PPCL_NG!Q41+PPCL_Spot!Q41+GT_NG!Q41+GT_Spot!Q41+Bawana_NG!Q41+Bawana_RLNG!Q41+Bawana_Spot!Q41</f>
        <v>47.760321548515925</v>
      </c>
      <c r="G41" s="195">
        <f t="shared" si="1"/>
        <v>0.17967845148407235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5.8397349550694369</v>
      </c>
      <c r="J41" s="195">
        <f t="shared" si="2"/>
        <v>2.650449305630076E-4</v>
      </c>
      <c r="K41" s="194">
        <f>PPCL_NG!L41+PPCL_Spot!L41+GT_NG!L41+GT_Spot!L41+Bawana_NG!L41+Bawana_RLNG!L41+Bawana_Spot!L41</f>
        <v>12.88</v>
      </c>
      <c r="L41" s="194">
        <f>PPCL_NG!S41+PPCL_Spot!S41+GT_NG!S41+GT_Spot!S41+Bawana_NG!S41+Bawana_RLNG!S41+Bawana_Spot!S41</f>
        <v>12.849831661674381</v>
      </c>
      <c r="M41" s="195">
        <f t="shared" si="3"/>
        <v>3.0168338325619715E-2</v>
      </c>
      <c r="N41" s="194">
        <f>PPCL_NG!M41+PPCL_Spot!M41+GT_NG!M41+GT_Spot!M41+Bawana_NG!M41+Bawana_RLNG!M41+Bawana_Spot!M41</f>
        <v>69.540000000000006</v>
      </c>
      <c r="O41" s="194">
        <f>PPCL_NG!T41+PPCL_Spot!T41+GT_NG!T41+GT_Spot!T41+Bawana_NG!T41+Bawana_RLNG!T41+Bawana_Spot!T41</f>
        <v>69.32975745817069</v>
      </c>
      <c r="P41" s="195">
        <f t="shared" si="4"/>
        <v>0.21024254182931656</v>
      </c>
      <c r="Q41" s="195">
        <f t="shared" si="5"/>
        <v>0.72000000000005038</v>
      </c>
    </row>
    <row r="42" spans="1:17">
      <c r="A42" s="34" t="s">
        <v>84</v>
      </c>
      <c r="B42" s="194">
        <f>PPCL_NG!I42+PPCL_Spot!I42+GT_NG!I42+GT_Spot!I42+Bawana_NG!I42+Bawana_RLNG!I42+Bawana_Spot!I42</f>
        <v>83.9</v>
      </c>
      <c r="C42" s="194">
        <f>PPCL_NG!P42+PPCL_Spot!P42+GT_NG!P42+GT_Spot!P42+Bawana_NG!P42+Bawana_RLNG!P42+Bawana_Spot!P42</f>
        <v>83.600354376569527</v>
      </c>
      <c r="D42" s="195">
        <f t="shared" si="0"/>
        <v>0.29964562343047874</v>
      </c>
      <c r="E42" s="194">
        <f>PPCL_NG!J42+PPCL_Spot!J42+GT_NG!J42+GT_Spot!J42+Bawana_NG!J42+Bawana_RLNG!J42+Bawana_Spot!J42</f>
        <v>47.94</v>
      </c>
      <c r="F42" s="194">
        <f>PPCL_NG!Q42+PPCL_Spot!Q42+GT_NG!Q42+GT_Spot!Q42+Bawana_NG!Q42+Bawana_RLNG!Q42+Bawana_Spot!Q42</f>
        <v>47.760321548515925</v>
      </c>
      <c r="G42" s="195">
        <f t="shared" si="1"/>
        <v>0.17967845148407235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5.8397349550694369</v>
      </c>
      <c r="J42" s="195">
        <f t="shared" si="2"/>
        <v>2.650449305630076E-4</v>
      </c>
      <c r="K42" s="194">
        <f>PPCL_NG!L42+PPCL_Spot!L42+GT_NG!L42+GT_Spot!L42+Bawana_NG!L42+Bawana_RLNG!L42+Bawana_Spot!L42</f>
        <v>12.88</v>
      </c>
      <c r="L42" s="194">
        <f>PPCL_NG!S42+PPCL_Spot!S42+GT_NG!S42+GT_Spot!S42+Bawana_NG!S42+Bawana_RLNG!S42+Bawana_Spot!S42</f>
        <v>12.849831661674381</v>
      </c>
      <c r="M42" s="195">
        <f t="shared" si="3"/>
        <v>3.0168338325619715E-2</v>
      </c>
      <c r="N42" s="194">
        <f>PPCL_NG!M42+PPCL_Spot!M42+GT_NG!M42+GT_Spot!M42+Bawana_NG!M42+Bawana_RLNG!M42+Bawana_Spot!M42</f>
        <v>69.540000000000006</v>
      </c>
      <c r="O42" s="194">
        <f>PPCL_NG!T42+PPCL_Spot!T42+GT_NG!T42+GT_Spot!T42+Bawana_NG!T42+Bawana_RLNG!T42+Bawana_Spot!T42</f>
        <v>69.32975745817069</v>
      </c>
      <c r="P42" s="195">
        <f t="shared" si="4"/>
        <v>0.21024254182931656</v>
      </c>
      <c r="Q42" s="195">
        <f t="shared" si="5"/>
        <v>0.72000000000005038</v>
      </c>
    </row>
    <row r="43" spans="1:17">
      <c r="A43" s="34" t="s">
        <v>85</v>
      </c>
      <c r="B43" s="194">
        <f>PPCL_NG!I43+PPCL_Spot!I43+GT_NG!I43+GT_Spot!I43+Bawana_NG!I43+Bawana_RLNG!I43+Bawana_Spot!I43</f>
        <v>83.9</v>
      </c>
      <c r="C43" s="194">
        <f>PPCL_NG!P43+PPCL_Spot!P43+GT_NG!P43+GT_Spot!P43+Bawana_NG!P43+Bawana_RLNG!P43+Bawana_Spot!P43</f>
        <v>83.600211119482637</v>
      </c>
      <c r="D43" s="195">
        <f t="shared" si="0"/>
        <v>0.29978888051736874</v>
      </c>
      <c r="E43" s="194">
        <f>PPCL_NG!J43+PPCL_Spot!J43+GT_NG!J43+GT_Spot!J43+Bawana_NG!J43+Bawana_RLNG!J43+Bawana_Spot!J43</f>
        <v>47.94</v>
      </c>
      <c r="F43" s="194">
        <f>PPCL_NG!Q43+PPCL_Spot!Q43+GT_NG!Q43+GT_Spot!Q43+Bawana_NG!Q43+Bawana_RLNG!Q43+Bawana_Spot!Q43</f>
        <v>47.760239687323413</v>
      </c>
      <c r="G43" s="195">
        <f t="shared" si="1"/>
        <v>0.17976031267658499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5.8397249952910144</v>
      </c>
      <c r="J43" s="195">
        <f t="shared" si="2"/>
        <v>2.7500470898544904E-4</v>
      </c>
      <c r="K43" s="194">
        <f>PPCL_NG!L43+PPCL_Spot!L43+GT_NG!L43+GT_Spot!L43+Bawana_NG!L43+Bawana_RLNG!L43+Bawana_Spot!L43</f>
        <v>18.709999999999997</v>
      </c>
      <c r="L43" s="194">
        <f>PPCL_NG!S43+PPCL_Spot!S43+GT_NG!S43+GT_Spot!S43+Bawana_NG!S43+Bawana_RLNG!S43+Bawana_Spot!S43</f>
        <v>18.679535144722795</v>
      </c>
      <c r="M43" s="195">
        <f t="shared" si="3"/>
        <v>3.0464855277202219E-2</v>
      </c>
      <c r="N43" s="194">
        <f>PPCL_NG!M43+PPCL_Spot!M43+GT_NG!M43+GT_Spot!M43+Bawana_NG!M43+Bawana_RLNG!M43+Bawana_Spot!M43</f>
        <v>55.73</v>
      </c>
      <c r="O43" s="194">
        <f>PPCL_NG!T43+PPCL_Spot!T43+GT_NG!T43+GT_Spot!T43+Bawana_NG!T43+Bawana_RLNG!T43+Bawana_Spot!T43</f>
        <v>55.520289053180129</v>
      </c>
      <c r="P43" s="195">
        <f t="shared" si="4"/>
        <v>0.20971094681986813</v>
      </c>
      <c r="Q43" s="195">
        <f t="shared" si="5"/>
        <v>0.72000000000000952</v>
      </c>
    </row>
    <row r="44" spans="1:17">
      <c r="A44" s="34" t="s">
        <v>86</v>
      </c>
      <c r="B44" s="194">
        <f>PPCL_NG!I44+PPCL_Spot!I44+GT_NG!I44+GT_Spot!I44+Bawana_NG!I44+Bawana_RLNG!I44+Bawana_Spot!I44</f>
        <v>83.9</v>
      </c>
      <c r="C44" s="194">
        <f>PPCL_NG!P44+PPCL_Spot!P44+GT_NG!P44+GT_Spot!P44+Bawana_NG!P44+Bawana_RLNG!P44+Bawana_Spot!P44</f>
        <v>83.600211119482637</v>
      </c>
      <c r="D44" s="195">
        <f t="shared" si="0"/>
        <v>0.29978888051736874</v>
      </c>
      <c r="E44" s="194">
        <f>PPCL_NG!J44+PPCL_Spot!J44+GT_NG!J44+GT_Spot!J44+Bawana_NG!J44+Bawana_RLNG!J44+Bawana_Spot!J44</f>
        <v>47.94</v>
      </c>
      <c r="F44" s="194">
        <f>PPCL_NG!Q44+PPCL_Spot!Q44+GT_NG!Q44+GT_Spot!Q44+Bawana_NG!Q44+Bawana_RLNG!Q44+Bawana_Spot!Q44</f>
        <v>47.760239687323413</v>
      </c>
      <c r="G44" s="195">
        <f t="shared" si="1"/>
        <v>0.17976031267658499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5.8397249952910144</v>
      </c>
      <c r="J44" s="195">
        <f t="shared" si="2"/>
        <v>2.7500470898544904E-4</v>
      </c>
      <c r="K44" s="194">
        <f>PPCL_NG!L44+PPCL_Spot!L44+GT_NG!L44+GT_Spot!L44+Bawana_NG!L44+Bawana_RLNG!L44+Bawana_Spot!L44</f>
        <v>18.709999999999997</v>
      </c>
      <c r="L44" s="194">
        <f>PPCL_NG!S44+PPCL_Spot!S44+GT_NG!S44+GT_Spot!S44+Bawana_NG!S44+Bawana_RLNG!S44+Bawana_Spot!S44</f>
        <v>18.679535144722795</v>
      </c>
      <c r="M44" s="195">
        <f t="shared" si="3"/>
        <v>3.0464855277202219E-2</v>
      </c>
      <c r="N44" s="194">
        <f>PPCL_NG!M44+PPCL_Spot!M44+GT_NG!M44+GT_Spot!M44+Bawana_NG!M44+Bawana_RLNG!M44+Bawana_Spot!M44</f>
        <v>55.73</v>
      </c>
      <c r="O44" s="194">
        <f>PPCL_NG!T44+PPCL_Spot!T44+GT_NG!T44+GT_Spot!T44+Bawana_NG!T44+Bawana_RLNG!T44+Bawana_Spot!T44</f>
        <v>55.520289053180129</v>
      </c>
      <c r="P44" s="195">
        <f t="shared" si="4"/>
        <v>0.20971094681986813</v>
      </c>
      <c r="Q44" s="195">
        <f t="shared" si="5"/>
        <v>0.72000000000000952</v>
      </c>
    </row>
    <row r="45" spans="1:17">
      <c r="A45" s="34" t="s">
        <v>87</v>
      </c>
      <c r="B45" s="194">
        <f>PPCL_NG!I45+PPCL_Spot!I45+GT_NG!I45+GT_Spot!I45+Bawana_NG!I45+Bawana_RLNG!I45+Bawana_Spot!I45</f>
        <v>83.9</v>
      </c>
      <c r="C45" s="194">
        <f>PPCL_NG!P45+PPCL_Spot!P45+GT_NG!P45+GT_Spot!P45+Bawana_NG!P45+Bawana_RLNG!P45+Bawana_Spot!P45</f>
        <v>83.604166666666671</v>
      </c>
      <c r="D45" s="195">
        <f t="shared" si="0"/>
        <v>0.29583333333333428</v>
      </c>
      <c r="E45" s="194">
        <f>PPCL_NG!J45+PPCL_Spot!J45+GT_NG!J45+GT_Spot!J45+Bawana_NG!J45+Bawana_RLNG!J45+Bawana_Spot!J45</f>
        <v>48.309999999999995</v>
      </c>
      <c r="F45" s="194">
        <f>PPCL_NG!Q45+PPCL_Spot!Q45+GT_NG!Q45+GT_Spot!Q45+Bawana_NG!Q45+Bawana_RLNG!Q45+Bawana_Spot!Q45</f>
        <v>48.1325</v>
      </c>
      <c r="G45" s="195">
        <f t="shared" si="1"/>
        <v>0.17749999999999488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5.84</v>
      </c>
      <c r="J45" s="195">
        <f t="shared" si="2"/>
        <v>0</v>
      </c>
      <c r="K45" s="194">
        <f>PPCL_NG!L45+PPCL_Spot!L45+GT_NG!L45+GT_Spot!L45+Bawana_NG!L45+Bawana_RLNG!L45+Bawana_Spot!L45</f>
        <v>19.59</v>
      </c>
      <c r="L45" s="194">
        <f>PPCL_NG!S45+PPCL_Spot!S45+GT_NG!S45+GT_Spot!S45+Bawana_NG!S45+Bawana_RLNG!S45+Bawana_Spot!S45</f>
        <v>19.560416666666669</v>
      </c>
      <c r="M45" s="195">
        <f t="shared" si="3"/>
        <v>2.9583333333331296E-2</v>
      </c>
      <c r="N45" s="194">
        <f>PPCL_NG!M45+PPCL_Spot!M45+GT_NG!M45+GT_Spot!M45+Bawana_NG!M45+Bawana_RLNG!M45+Bawana_Spot!M45</f>
        <v>58.38</v>
      </c>
      <c r="O45" s="194">
        <f>PPCL_NG!T45+PPCL_Spot!T45+GT_NG!T45+GT_Spot!T45+Bawana_NG!T45+Bawana_RLNG!T45+Bawana_Spot!T45</f>
        <v>58.172916666666673</v>
      </c>
      <c r="P45" s="195">
        <f t="shared" si="4"/>
        <v>0.20708333333332973</v>
      </c>
      <c r="Q45" s="195">
        <f t="shared" si="5"/>
        <v>0.70999999999999019</v>
      </c>
    </row>
    <row r="46" spans="1:17">
      <c r="A46" s="34" t="s">
        <v>88</v>
      </c>
      <c r="B46" s="194">
        <f>PPCL_NG!I46+PPCL_Spot!I46+GT_NG!I46+GT_Spot!I46+Bawana_NG!I46+Bawana_RLNG!I46+Bawana_Spot!I46</f>
        <v>83.9</v>
      </c>
      <c r="C46" s="194">
        <f>PPCL_NG!P46+PPCL_Spot!P46+GT_NG!P46+GT_Spot!P46+Bawana_NG!P46+Bawana_RLNG!P46+Bawana_Spot!P46</f>
        <v>83.604166666666671</v>
      </c>
      <c r="D46" s="195">
        <f t="shared" si="0"/>
        <v>0.29583333333333428</v>
      </c>
      <c r="E46" s="194">
        <f>PPCL_NG!J46+PPCL_Spot!J46+GT_NG!J46+GT_Spot!J46+Bawana_NG!J46+Bawana_RLNG!J46+Bawana_Spot!J46</f>
        <v>48.309999999999995</v>
      </c>
      <c r="F46" s="194">
        <f>PPCL_NG!Q46+PPCL_Spot!Q46+GT_NG!Q46+GT_Spot!Q46+Bawana_NG!Q46+Bawana_RLNG!Q46+Bawana_Spot!Q46</f>
        <v>48.1325</v>
      </c>
      <c r="G46" s="195">
        <f t="shared" si="1"/>
        <v>0.17749999999999488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5.84</v>
      </c>
      <c r="J46" s="195">
        <f t="shared" si="2"/>
        <v>0</v>
      </c>
      <c r="K46" s="194">
        <f>PPCL_NG!L46+PPCL_Spot!L46+GT_NG!L46+GT_Spot!L46+Bawana_NG!L46+Bawana_RLNG!L46+Bawana_Spot!L46</f>
        <v>19.59</v>
      </c>
      <c r="L46" s="194">
        <f>PPCL_NG!S46+PPCL_Spot!S46+GT_NG!S46+GT_Spot!S46+Bawana_NG!S46+Bawana_RLNG!S46+Bawana_Spot!S46</f>
        <v>19.560416666666669</v>
      </c>
      <c r="M46" s="195">
        <f t="shared" si="3"/>
        <v>2.9583333333331296E-2</v>
      </c>
      <c r="N46" s="194">
        <f>PPCL_NG!M46+PPCL_Spot!M46+GT_NG!M46+GT_Spot!M46+Bawana_NG!M46+Bawana_RLNG!M46+Bawana_Spot!M46</f>
        <v>58.38</v>
      </c>
      <c r="O46" s="194">
        <f>PPCL_NG!T46+PPCL_Spot!T46+GT_NG!T46+GT_Spot!T46+Bawana_NG!T46+Bawana_RLNG!T46+Bawana_Spot!T46</f>
        <v>58.172916666666673</v>
      </c>
      <c r="P46" s="195">
        <f t="shared" si="4"/>
        <v>0.20708333333332973</v>
      </c>
      <c r="Q46" s="195">
        <f t="shared" si="5"/>
        <v>0.70999999999999019</v>
      </c>
    </row>
    <row r="47" spans="1:17">
      <c r="A47" s="34" t="s">
        <v>89</v>
      </c>
      <c r="B47" s="194">
        <f>PPCL_NG!I47+PPCL_Spot!I47+GT_NG!I47+GT_Spot!I47+Bawana_NG!I47+Bawana_RLNG!I47+Bawana_Spot!I47</f>
        <v>83.9</v>
      </c>
      <c r="C47" s="194">
        <f>PPCL_NG!P47+PPCL_Spot!P47+GT_NG!P47+GT_Spot!P47+Bawana_NG!P47+Bawana_RLNG!P47+Bawana_Spot!P47</f>
        <v>83.604166666666671</v>
      </c>
      <c r="D47" s="195">
        <f t="shared" si="0"/>
        <v>0.29583333333333428</v>
      </c>
      <c r="E47" s="194">
        <f>PPCL_NG!J47+PPCL_Spot!J47+GT_NG!J47+GT_Spot!J47+Bawana_NG!J47+Bawana_RLNG!J47+Bawana_Spot!J47</f>
        <v>48.309999999999995</v>
      </c>
      <c r="F47" s="194">
        <f>PPCL_NG!Q47+PPCL_Spot!Q47+GT_NG!Q47+GT_Spot!Q47+Bawana_NG!Q47+Bawana_RLNG!Q47+Bawana_Spot!Q47</f>
        <v>48.1325</v>
      </c>
      <c r="G47" s="195">
        <f t="shared" si="1"/>
        <v>0.17749999999999488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5.84</v>
      </c>
      <c r="J47" s="195">
        <f t="shared" si="2"/>
        <v>0</v>
      </c>
      <c r="K47" s="194">
        <f>PPCL_NG!L47+PPCL_Spot!L47+GT_NG!L47+GT_Spot!L47+Bawana_NG!L47+Bawana_RLNG!L47+Bawana_Spot!L47</f>
        <v>19.59</v>
      </c>
      <c r="L47" s="194">
        <f>PPCL_NG!S47+PPCL_Spot!S47+GT_NG!S47+GT_Spot!S47+Bawana_NG!S47+Bawana_RLNG!S47+Bawana_Spot!S47</f>
        <v>19.560416666666669</v>
      </c>
      <c r="M47" s="195">
        <f t="shared" si="3"/>
        <v>2.9583333333331296E-2</v>
      </c>
      <c r="N47" s="194">
        <f>PPCL_NG!M47+PPCL_Spot!M47+GT_NG!M47+GT_Spot!M47+Bawana_NG!M47+Bawana_RLNG!M47+Bawana_Spot!M47</f>
        <v>58.38</v>
      </c>
      <c r="O47" s="194">
        <f>PPCL_NG!T47+PPCL_Spot!T47+GT_NG!T47+GT_Spot!T47+Bawana_NG!T47+Bawana_RLNG!T47+Bawana_Spot!T47</f>
        <v>58.172916666666673</v>
      </c>
      <c r="P47" s="195">
        <f t="shared" si="4"/>
        <v>0.20708333333332973</v>
      </c>
      <c r="Q47" s="195">
        <f t="shared" si="5"/>
        <v>0.70999999999999019</v>
      </c>
    </row>
    <row r="48" spans="1:17">
      <c r="A48" s="34" t="s">
        <v>90</v>
      </c>
      <c r="B48" s="194">
        <f>PPCL_NG!I48+PPCL_Spot!I48+GT_NG!I48+GT_Spot!I48+Bawana_NG!I48+Bawana_RLNG!I48+Bawana_Spot!I48</f>
        <v>83.9</v>
      </c>
      <c r="C48" s="194">
        <f>PPCL_NG!P48+PPCL_Spot!P48+GT_NG!P48+GT_Spot!P48+Bawana_NG!P48+Bawana_RLNG!P48+Bawana_Spot!P48</f>
        <v>83.604166666666671</v>
      </c>
      <c r="D48" s="195">
        <f t="shared" si="0"/>
        <v>0.29583333333333428</v>
      </c>
      <c r="E48" s="194">
        <f>PPCL_NG!J48+PPCL_Spot!J48+GT_NG!J48+GT_Spot!J48+Bawana_NG!J48+Bawana_RLNG!J48+Bawana_Spot!J48</f>
        <v>48.309999999999995</v>
      </c>
      <c r="F48" s="194">
        <f>PPCL_NG!Q48+PPCL_Spot!Q48+GT_NG!Q48+GT_Spot!Q48+Bawana_NG!Q48+Bawana_RLNG!Q48+Bawana_Spot!Q48</f>
        <v>48.1325</v>
      </c>
      <c r="G48" s="195">
        <f t="shared" si="1"/>
        <v>0.17749999999999488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5.84</v>
      </c>
      <c r="J48" s="195">
        <f t="shared" si="2"/>
        <v>0</v>
      </c>
      <c r="K48" s="194">
        <f>PPCL_NG!L48+PPCL_Spot!L48+GT_NG!L48+GT_Spot!L48+Bawana_NG!L48+Bawana_RLNG!L48+Bawana_Spot!L48</f>
        <v>19.59</v>
      </c>
      <c r="L48" s="194">
        <f>PPCL_NG!S48+PPCL_Spot!S48+GT_NG!S48+GT_Spot!S48+Bawana_NG!S48+Bawana_RLNG!S48+Bawana_Spot!S48</f>
        <v>19.560416666666669</v>
      </c>
      <c r="M48" s="195">
        <f t="shared" si="3"/>
        <v>2.9583333333331296E-2</v>
      </c>
      <c r="N48" s="194">
        <f>PPCL_NG!M48+PPCL_Spot!M48+GT_NG!M48+GT_Spot!M48+Bawana_NG!M48+Bawana_RLNG!M48+Bawana_Spot!M48</f>
        <v>58.38</v>
      </c>
      <c r="O48" s="194">
        <f>PPCL_NG!T48+PPCL_Spot!T48+GT_NG!T48+GT_Spot!T48+Bawana_NG!T48+Bawana_RLNG!T48+Bawana_Spot!T48</f>
        <v>58.172916666666673</v>
      </c>
      <c r="P48" s="195">
        <f t="shared" si="4"/>
        <v>0.20708333333332973</v>
      </c>
      <c r="Q48" s="195">
        <f t="shared" si="5"/>
        <v>0.70999999999999019</v>
      </c>
    </row>
    <row r="49" spans="1:17">
      <c r="A49" s="34" t="s">
        <v>91</v>
      </c>
      <c r="B49" s="194">
        <f>PPCL_NG!I49+PPCL_Spot!I49+GT_NG!I49+GT_Spot!I49+Bawana_NG!I49+Bawana_RLNG!I49+Bawana_Spot!I49</f>
        <v>83.9</v>
      </c>
      <c r="C49" s="194">
        <f>PPCL_NG!P49+PPCL_Spot!P49+GT_NG!P49+GT_Spot!P49+Bawana_NG!P49+Bawana_RLNG!P49+Bawana_Spot!P49</f>
        <v>83.604166666666671</v>
      </c>
      <c r="D49" s="195">
        <f t="shared" si="0"/>
        <v>0.29583333333333428</v>
      </c>
      <c r="E49" s="194">
        <f>PPCL_NG!J49+PPCL_Spot!J49+GT_NG!J49+GT_Spot!J49+Bawana_NG!J49+Bawana_RLNG!J49+Bawana_Spot!J49</f>
        <v>48.309999999999995</v>
      </c>
      <c r="F49" s="194">
        <f>PPCL_NG!Q49+PPCL_Spot!Q49+GT_NG!Q49+GT_Spot!Q49+Bawana_NG!Q49+Bawana_RLNG!Q49+Bawana_Spot!Q49</f>
        <v>48.1325</v>
      </c>
      <c r="G49" s="195">
        <f t="shared" si="1"/>
        <v>0.17749999999999488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5.84</v>
      </c>
      <c r="J49" s="195">
        <f t="shared" si="2"/>
        <v>0</v>
      </c>
      <c r="K49" s="194">
        <f>PPCL_NG!L49+PPCL_Spot!L49+GT_NG!L49+GT_Spot!L49+Bawana_NG!L49+Bawana_RLNG!L49+Bawana_Spot!L49</f>
        <v>19.59</v>
      </c>
      <c r="L49" s="194">
        <f>PPCL_NG!S49+PPCL_Spot!S49+GT_NG!S49+GT_Spot!S49+Bawana_NG!S49+Bawana_RLNG!S49+Bawana_Spot!S49</f>
        <v>19.560416666666669</v>
      </c>
      <c r="M49" s="195">
        <f t="shared" si="3"/>
        <v>2.9583333333331296E-2</v>
      </c>
      <c r="N49" s="194">
        <f>PPCL_NG!M49+PPCL_Spot!M49+GT_NG!M49+GT_Spot!M49+Bawana_NG!M49+Bawana_RLNG!M49+Bawana_Spot!M49</f>
        <v>58.38</v>
      </c>
      <c r="O49" s="194">
        <f>PPCL_NG!T49+PPCL_Spot!T49+GT_NG!T49+GT_Spot!T49+Bawana_NG!T49+Bawana_RLNG!T49+Bawana_Spot!T49</f>
        <v>58.172916666666673</v>
      </c>
      <c r="P49" s="195">
        <f t="shared" si="4"/>
        <v>0.20708333333332973</v>
      </c>
      <c r="Q49" s="195">
        <f t="shared" si="5"/>
        <v>0.70999999999999019</v>
      </c>
    </row>
    <row r="50" spans="1:17">
      <c r="A50" s="34" t="s">
        <v>92</v>
      </c>
      <c r="B50" s="194">
        <f>PPCL_NG!I50+PPCL_Spot!I50+GT_NG!I50+GT_Spot!I50+Bawana_NG!I50+Bawana_RLNG!I50+Bawana_Spot!I50</f>
        <v>83.9</v>
      </c>
      <c r="C50" s="194">
        <f>PPCL_NG!P50+PPCL_Spot!P50+GT_NG!P50+GT_Spot!P50+Bawana_NG!P50+Bawana_RLNG!P50+Bawana_Spot!P50</f>
        <v>83.604166666666671</v>
      </c>
      <c r="D50" s="195">
        <f t="shared" si="0"/>
        <v>0.29583333333333428</v>
      </c>
      <c r="E50" s="194">
        <f>PPCL_NG!J50+PPCL_Spot!J50+GT_NG!J50+GT_Spot!J50+Bawana_NG!J50+Bawana_RLNG!J50+Bawana_Spot!J50</f>
        <v>48.309999999999995</v>
      </c>
      <c r="F50" s="194">
        <f>PPCL_NG!Q50+PPCL_Spot!Q50+GT_NG!Q50+GT_Spot!Q50+Bawana_NG!Q50+Bawana_RLNG!Q50+Bawana_Spot!Q50</f>
        <v>48.1325</v>
      </c>
      <c r="G50" s="195">
        <f t="shared" si="1"/>
        <v>0.17749999999999488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5.84</v>
      </c>
      <c r="J50" s="195">
        <f t="shared" si="2"/>
        <v>0</v>
      </c>
      <c r="K50" s="194">
        <f>PPCL_NG!L50+PPCL_Spot!L50+GT_NG!L50+GT_Spot!L50+Bawana_NG!L50+Bawana_RLNG!L50+Bawana_Spot!L50</f>
        <v>19.59</v>
      </c>
      <c r="L50" s="194">
        <f>PPCL_NG!S50+PPCL_Spot!S50+GT_NG!S50+GT_Spot!S50+Bawana_NG!S50+Bawana_RLNG!S50+Bawana_Spot!S50</f>
        <v>19.560416666666669</v>
      </c>
      <c r="M50" s="195">
        <f t="shared" si="3"/>
        <v>2.9583333333331296E-2</v>
      </c>
      <c r="N50" s="194">
        <f>PPCL_NG!M50+PPCL_Spot!M50+GT_NG!M50+GT_Spot!M50+Bawana_NG!M50+Bawana_RLNG!M50+Bawana_Spot!M50</f>
        <v>58.38</v>
      </c>
      <c r="O50" s="194">
        <f>PPCL_NG!T50+PPCL_Spot!T50+GT_NG!T50+GT_Spot!T50+Bawana_NG!T50+Bawana_RLNG!T50+Bawana_Spot!T50</f>
        <v>58.172916666666673</v>
      </c>
      <c r="P50" s="195">
        <f t="shared" si="4"/>
        <v>0.20708333333332973</v>
      </c>
      <c r="Q50" s="195">
        <f t="shared" si="5"/>
        <v>0.70999999999999019</v>
      </c>
    </row>
    <row r="51" spans="1:17">
      <c r="A51" s="34" t="s">
        <v>93</v>
      </c>
      <c r="B51" s="194">
        <f>PPCL_NG!I51+PPCL_Spot!I51+GT_NG!I51+GT_Spot!I51+Bawana_NG!I51+Bawana_RLNG!I51+Bawana_Spot!I51</f>
        <v>83.79</v>
      </c>
      <c r="C51" s="194">
        <f>PPCL_NG!P51+PPCL_Spot!P51+GT_NG!P51+GT_Spot!P51+Bawana_NG!P51+Bawana_RLNG!P51+Bawana_Spot!P51</f>
        <v>83.48571428571428</v>
      </c>
      <c r="D51" s="195">
        <f t="shared" si="0"/>
        <v>0.30428571428572582</v>
      </c>
      <c r="E51" s="194">
        <f>PPCL_NG!J51+PPCL_Spot!J51+GT_NG!J51+GT_Spot!J51+Bawana_NG!J51+Bawana_RLNG!J51+Bawana_Spot!J51</f>
        <v>48.26</v>
      </c>
      <c r="F51" s="194">
        <f>PPCL_NG!Q51+PPCL_Spot!Q51+GT_NG!Q51+GT_Spot!Q51+Bawana_NG!Q51+Bawana_RLNG!Q51+Bawana_Spot!Q51</f>
        <v>48.10061224489796</v>
      </c>
      <c r="G51" s="195">
        <f t="shared" si="1"/>
        <v>0.1593877551020384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5.84</v>
      </c>
      <c r="J51" s="195">
        <f t="shared" si="2"/>
        <v>0</v>
      </c>
      <c r="K51" s="194">
        <f>PPCL_NG!L51+PPCL_Spot!L51+GT_NG!L51+GT_Spot!L51+Bawana_NG!L51+Bawana_RLNG!L51+Bawana_Spot!L51</f>
        <v>19.580000000000002</v>
      </c>
      <c r="L51" s="194">
        <f>PPCL_NG!S51+PPCL_Spot!S51+GT_NG!S51+GT_Spot!S51+Bawana_NG!S51+Bawana_RLNG!S51+Bawana_Spot!S51</f>
        <v>19.551020408163268</v>
      </c>
      <c r="M51" s="195">
        <f t="shared" si="3"/>
        <v>2.8979591836733931E-2</v>
      </c>
      <c r="N51" s="194">
        <f>PPCL_NG!M51+PPCL_Spot!M51+GT_NG!M51+GT_Spot!M51+Bawana_NG!M51+Bawana_RLNG!M51+Bawana_Spot!M51</f>
        <v>58.300000000000004</v>
      </c>
      <c r="O51" s="194">
        <f>PPCL_NG!T51+PPCL_Spot!T51+GT_NG!T51+GT_Spot!T51+Bawana_NG!T51+Bawana_RLNG!T51+Bawana_Spot!T51</f>
        <v>58.082653061224491</v>
      </c>
      <c r="P51" s="195">
        <f t="shared" si="4"/>
        <v>0.21734693877551337</v>
      </c>
      <c r="Q51" s="195">
        <f t="shared" si="5"/>
        <v>0.71000000000001151</v>
      </c>
    </row>
    <row r="52" spans="1:17">
      <c r="A52" s="34" t="s">
        <v>94</v>
      </c>
      <c r="B52" s="194">
        <f>PPCL_NG!I52+PPCL_Spot!I52+GT_NG!I52+GT_Spot!I52+Bawana_NG!I52+Bawana_RLNG!I52+Bawana_Spot!I52</f>
        <v>83.79</v>
      </c>
      <c r="C52" s="194">
        <f>PPCL_NG!P52+PPCL_Spot!P52+GT_NG!P52+GT_Spot!P52+Bawana_NG!P52+Bawana_RLNG!P52+Bawana_Spot!P52</f>
        <v>83.48571428571428</v>
      </c>
      <c r="D52" s="195">
        <f t="shared" si="0"/>
        <v>0.30428571428572582</v>
      </c>
      <c r="E52" s="194">
        <f>PPCL_NG!J52+PPCL_Spot!J52+GT_NG!J52+GT_Spot!J52+Bawana_NG!J52+Bawana_RLNG!J52+Bawana_Spot!J52</f>
        <v>48.26</v>
      </c>
      <c r="F52" s="194">
        <f>PPCL_NG!Q52+PPCL_Spot!Q52+GT_NG!Q52+GT_Spot!Q52+Bawana_NG!Q52+Bawana_RLNG!Q52+Bawana_Spot!Q52</f>
        <v>48.10061224489796</v>
      </c>
      <c r="G52" s="195">
        <f t="shared" si="1"/>
        <v>0.1593877551020384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5.84</v>
      </c>
      <c r="J52" s="195">
        <f t="shared" si="2"/>
        <v>0</v>
      </c>
      <c r="K52" s="194">
        <f>PPCL_NG!L52+PPCL_Spot!L52+GT_NG!L52+GT_Spot!L52+Bawana_NG!L52+Bawana_RLNG!L52+Bawana_Spot!L52</f>
        <v>19.580000000000002</v>
      </c>
      <c r="L52" s="194">
        <f>PPCL_NG!S52+PPCL_Spot!S52+GT_NG!S52+GT_Spot!S52+Bawana_NG!S52+Bawana_RLNG!S52+Bawana_Spot!S52</f>
        <v>19.551020408163268</v>
      </c>
      <c r="M52" s="195">
        <f t="shared" si="3"/>
        <v>2.8979591836733931E-2</v>
      </c>
      <c r="N52" s="194">
        <f>PPCL_NG!M52+PPCL_Spot!M52+GT_NG!M52+GT_Spot!M52+Bawana_NG!M52+Bawana_RLNG!M52+Bawana_Spot!M52</f>
        <v>58.300000000000004</v>
      </c>
      <c r="O52" s="194">
        <f>PPCL_NG!T52+PPCL_Spot!T52+GT_NG!T52+GT_Spot!T52+Bawana_NG!T52+Bawana_RLNG!T52+Bawana_Spot!T52</f>
        <v>58.082653061224491</v>
      </c>
      <c r="P52" s="195">
        <f t="shared" si="4"/>
        <v>0.21734693877551337</v>
      </c>
      <c r="Q52" s="195">
        <f t="shared" si="5"/>
        <v>0.71000000000001151</v>
      </c>
    </row>
    <row r="53" spans="1:17">
      <c r="A53" s="34" t="s">
        <v>95</v>
      </c>
      <c r="B53" s="194">
        <f>PPCL_NG!I53+PPCL_Spot!I53+GT_NG!I53+GT_Spot!I53+Bawana_NG!I53+Bawana_RLNG!I53+Bawana_Spot!I53</f>
        <v>83.79</v>
      </c>
      <c r="C53" s="194">
        <f>PPCL_NG!P53+PPCL_Spot!P53+GT_NG!P53+GT_Spot!P53+Bawana_NG!P53+Bawana_RLNG!P53+Bawana_Spot!P53</f>
        <v>83.48571428571428</v>
      </c>
      <c r="D53" s="195">
        <f t="shared" si="0"/>
        <v>0.30428571428572582</v>
      </c>
      <c r="E53" s="194">
        <f>PPCL_NG!J53+PPCL_Spot!J53+GT_NG!J53+GT_Spot!J53+Bawana_NG!J53+Bawana_RLNG!J53+Bawana_Spot!J53</f>
        <v>48.26</v>
      </c>
      <c r="F53" s="194">
        <f>PPCL_NG!Q53+PPCL_Spot!Q53+GT_NG!Q53+GT_Spot!Q53+Bawana_NG!Q53+Bawana_RLNG!Q53+Bawana_Spot!Q53</f>
        <v>48.10061224489796</v>
      </c>
      <c r="G53" s="195">
        <f t="shared" si="1"/>
        <v>0.1593877551020384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5.84</v>
      </c>
      <c r="J53" s="195">
        <f t="shared" si="2"/>
        <v>0</v>
      </c>
      <c r="K53" s="194">
        <f>PPCL_NG!L53+PPCL_Spot!L53+GT_NG!L53+GT_Spot!L53+Bawana_NG!L53+Bawana_RLNG!L53+Bawana_Spot!L53</f>
        <v>19.580000000000002</v>
      </c>
      <c r="L53" s="194">
        <f>PPCL_NG!S53+PPCL_Spot!S53+GT_NG!S53+GT_Spot!S53+Bawana_NG!S53+Bawana_RLNG!S53+Bawana_Spot!S53</f>
        <v>19.551020408163268</v>
      </c>
      <c r="M53" s="195">
        <f t="shared" si="3"/>
        <v>2.8979591836733931E-2</v>
      </c>
      <c r="N53" s="194">
        <f>PPCL_NG!M53+PPCL_Spot!M53+GT_NG!M53+GT_Spot!M53+Bawana_NG!M53+Bawana_RLNG!M53+Bawana_Spot!M53</f>
        <v>58.300000000000004</v>
      </c>
      <c r="O53" s="194">
        <f>PPCL_NG!T53+PPCL_Spot!T53+GT_NG!T53+GT_Spot!T53+Bawana_NG!T53+Bawana_RLNG!T53+Bawana_Spot!T53</f>
        <v>58.082653061224491</v>
      </c>
      <c r="P53" s="195">
        <f t="shared" si="4"/>
        <v>0.21734693877551337</v>
      </c>
      <c r="Q53" s="195">
        <f t="shared" si="5"/>
        <v>0.71000000000001151</v>
      </c>
    </row>
    <row r="54" spans="1:17">
      <c r="A54" s="34" t="s">
        <v>96</v>
      </c>
      <c r="B54" s="194">
        <f>PPCL_NG!I54+PPCL_Spot!I54+GT_NG!I54+GT_Spot!I54+Bawana_NG!I54+Bawana_RLNG!I54+Bawana_Spot!I54</f>
        <v>83.79</v>
      </c>
      <c r="C54" s="194">
        <f>PPCL_NG!P54+PPCL_Spot!P54+GT_NG!P54+GT_Spot!P54+Bawana_NG!P54+Bawana_RLNG!P54+Bawana_Spot!P54</f>
        <v>83.48571428571428</v>
      </c>
      <c r="D54" s="195">
        <f t="shared" si="0"/>
        <v>0.30428571428572582</v>
      </c>
      <c r="E54" s="194">
        <f>PPCL_NG!J54+PPCL_Spot!J54+GT_NG!J54+GT_Spot!J54+Bawana_NG!J54+Bawana_RLNG!J54+Bawana_Spot!J54</f>
        <v>48.26</v>
      </c>
      <c r="F54" s="194">
        <f>PPCL_NG!Q54+PPCL_Spot!Q54+GT_NG!Q54+GT_Spot!Q54+Bawana_NG!Q54+Bawana_RLNG!Q54+Bawana_Spot!Q54</f>
        <v>48.10061224489796</v>
      </c>
      <c r="G54" s="195">
        <f t="shared" si="1"/>
        <v>0.1593877551020384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5.84</v>
      </c>
      <c r="J54" s="195">
        <f t="shared" si="2"/>
        <v>0</v>
      </c>
      <c r="K54" s="194">
        <f>PPCL_NG!L54+PPCL_Spot!L54+GT_NG!L54+GT_Spot!L54+Bawana_NG!L54+Bawana_RLNG!L54+Bawana_Spot!L54</f>
        <v>19.580000000000002</v>
      </c>
      <c r="L54" s="194">
        <f>PPCL_NG!S54+PPCL_Spot!S54+GT_NG!S54+GT_Spot!S54+Bawana_NG!S54+Bawana_RLNG!S54+Bawana_Spot!S54</f>
        <v>19.551020408163268</v>
      </c>
      <c r="M54" s="195">
        <f t="shared" si="3"/>
        <v>2.8979591836733931E-2</v>
      </c>
      <c r="N54" s="194">
        <f>PPCL_NG!M54+PPCL_Spot!M54+GT_NG!M54+GT_Spot!M54+Bawana_NG!M54+Bawana_RLNG!M54+Bawana_Spot!M54</f>
        <v>58.300000000000004</v>
      </c>
      <c r="O54" s="194">
        <f>PPCL_NG!T54+PPCL_Spot!T54+GT_NG!T54+GT_Spot!T54+Bawana_NG!T54+Bawana_RLNG!T54+Bawana_Spot!T54</f>
        <v>58.082653061224491</v>
      </c>
      <c r="P54" s="195">
        <f t="shared" si="4"/>
        <v>0.21734693877551337</v>
      </c>
      <c r="Q54" s="195">
        <f t="shared" si="5"/>
        <v>0.71000000000001151</v>
      </c>
    </row>
    <row r="55" spans="1:17">
      <c r="A55" s="34" t="s">
        <v>97</v>
      </c>
      <c r="B55" s="194">
        <f>PPCL_NG!I55+PPCL_Spot!I55+GT_NG!I55+GT_Spot!I55+Bawana_NG!I55+Bawana_RLNG!I55+Bawana_Spot!I55</f>
        <v>83.9</v>
      </c>
      <c r="C55" s="194">
        <f>PPCL_NG!P55+PPCL_Spot!P55+GT_NG!P55+GT_Spot!P55+Bawana_NG!P55+Bawana_RLNG!P55+Bawana_Spot!P55</f>
        <v>83.604166666666671</v>
      </c>
      <c r="D55" s="195">
        <f t="shared" si="0"/>
        <v>0.29583333333333428</v>
      </c>
      <c r="E55" s="194">
        <f>PPCL_NG!J55+PPCL_Spot!J55+GT_NG!J55+GT_Spot!J55+Bawana_NG!J55+Bawana_RLNG!J55+Bawana_Spot!J55</f>
        <v>48.309999999999995</v>
      </c>
      <c r="F55" s="194">
        <f>PPCL_NG!Q55+PPCL_Spot!Q55+GT_NG!Q55+GT_Spot!Q55+Bawana_NG!Q55+Bawana_RLNG!Q55+Bawana_Spot!Q55</f>
        <v>48.1325</v>
      </c>
      <c r="G55" s="195">
        <f t="shared" si="1"/>
        <v>0.17749999999999488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5.84</v>
      </c>
      <c r="J55" s="195">
        <f t="shared" si="2"/>
        <v>0</v>
      </c>
      <c r="K55" s="194">
        <f>PPCL_NG!L55+PPCL_Spot!L55+GT_NG!L55+GT_Spot!L55+Bawana_NG!L55+Bawana_RLNG!L55+Bawana_Spot!L55</f>
        <v>19.59</v>
      </c>
      <c r="L55" s="194">
        <f>PPCL_NG!S55+PPCL_Spot!S55+GT_NG!S55+GT_Spot!S55+Bawana_NG!S55+Bawana_RLNG!S55+Bawana_Spot!S55</f>
        <v>19.560416666666669</v>
      </c>
      <c r="M55" s="195">
        <f t="shared" si="3"/>
        <v>2.9583333333331296E-2</v>
      </c>
      <c r="N55" s="194">
        <f>PPCL_NG!M55+PPCL_Spot!M55+GT_NG!M55+GT_Spot!M55+Bawana_NG!M55+Bawana_RLNG!M55+Bawana_Spot!M55</f>
        <v>58.38</v>
      </c>
      <c r="O55" s="194">
        <f>PPCL_NG!T55+PPCL_Spot!T55+GT_NG!T55+GT_Spot!T55+Bawana_NG!T55+Bawana_RLNG!T55+Bawana_Spot!T55</f>
        <v>58.172916666666673</v>
      </c>
      <c r="P55" s="195">
        <f t="shared" si="4"/>
        <v>0.20708333333332973</v>
      </c>
      <c r="Q55" s="195">
        <f t="shared" si="5"/>
        <v>0.70999999999999019</v>
      </c>
    </row>
    <row r="56" spans="1:17">
      <c r="A56" s="34" t="s">
        <v>98</v>
      </c>
      <c r="B56" s="194">
        <f>PPCL_NG!I56+PPCL_Spot!I56+GT_NG!I56+GT_Spot!I56+Bawana_NG!I56+Bawana_RLNG!I56+Bawana_Spot!I56</f>
        <v>83.9</v>
      </c>
      <c r="C56" s="194">
        <f>PPCL_NG!P56+PPCL_Spot!P56+GT_NG!P56+GT_Spot!P56+Bawana_NG!P56+Bawana_RLNG!P56+Bawana_Spot!P56</f>
        <v>83.604166666666671</v>
      </c>
      <c r="D56" s="195">
        <f t="shared" si="0"/>
        <v>0.29583333333333428</v>
      </c>
      <c r="E56" s="194">
        <f>PPCL_NG!J56+PPCL_Spot!J56+GT_NG!J56+GT_Spot!J56+Bawana_NG!J56+Bawana_RLNG!J56+Bawana_Spot!J56</f>
        <v>48.309999999999995</v>
      </c>
      <c r="F56" s="194">
        <f>PPCL_NG!Q56+PPCL_Spot!Q56+GT_NG!Q56+GT_Spot!Q56+Bawana_NG!Q56+Bawana_RLNG!Q56+Bawana_Spot!Q56</f>
        <v>48.1325</v>
      </c>
      <c r="G56" s="195">
        <f t="shared" si="1"/>
        <v>0.17749999999999488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5.84</v>
      </c>
      <c r="J56" s="195">
        <f t="shared" si="2"/>
        <v>0</v>
      </c>
      <c r="K56" s="194">
        <f>PPCL_NG!L56+PPCL_Spot!L56+GT_NG!L56+GT_Spot!L56+Bawana_NG!L56+Bawana_RLNG!L56+Bawana_Spot!L56</f>
        <v>19.59</v>
      </c>
      <c r="L56" s="194">
        <f>PPCL_NG!S56+PPCL_Spot!S56+GT_NG!S56+GT_Spot!S56+Bawana_NG!S56+Bawana_RLNG!S56+Bawana_Spot!S56</f>
        <v>19.560416666666669</v>
      </c>
      <c r="M56" s="195">
        <f t="shared" si="3"/>
        <v>2.9583333333331296E-2</v>
      </c>
      <c r="N56" s="194">
        <f>PPCL_NG!M56+PPCL_Spot!M56+GT_NG!M56+GT_Spot!M56+Bawana_NG!M56+Bawana_RLNG!M56+Bawana_Spot!M56</f>
        <v>58.38</v>
      </c>
      <c r="O56" s="194">
        <f>PPCL_NG!T56+PPCL_Spot!T56+GT_NG!T56+GT_Spot!T56+Bawana_NG!T56+Bawana_RLNG!T56+Bawana_Spot!T56</f>
        <v>58.172916666666673</v>
      </c>
      <c r="P56" s="195">
        <f t="shared" si="4"/>
        <v>0.20708333333332973</v>
      </c>
      <c r="Q56" s="195">
        <f t="shared" si="5"/>
        <v>0.70999999999999019</v>
      </c>
    </row>
    <row r="57" spans="1:17">
      <c r="A57" s="34" t="s">
        <v>99</v>
      </c>
      <c r="B57" s="194">
        <f>PPCL_NG!I57+PPCL_Spot!I57+GT_NG!I57+GT_Spot!I57+Bawana_NG!I57+Bawana_RLNG!I57+Bawana_Spot!I57</f>
        <v>83.9</v>
      </c>
      <c r="C57" s="194">
        <f>PPCL_NG!P57+PPCL_Spot!P57+GT_NG!P57+GT_Spot!P57+Bawana_NG!P57+Bawana_RLNG!P57+Bawana_Spot!P57</f>
        <v>83.604166666666671</v>
      </c>
      <c r="D57" s="195">
        <f t="shared" si="0"/>
        <v>0.29583333333333428</v>
      </c>
      <c r="E57" s="194">
        <f>PPCL_NG!J57+PPCL_Spot!J57+GT_NG!J57+GT_Spot!J57+Bawana_NG!J57+Bawana_RLNG!J57+Bawana_Spot!J57</f>
        <v>48.309999999999995</v>
      </c>
      <c r="F57" s="194">
        <f>PPCL_NG!Q57+PPCL_Spot!Q57+GT_NG!Q57+GT_Spot!Q57+Bawana_NG!Q57+Bawana_RLNG!Q57+Bawana_Spot!Q57</f>
        <v>48.1325</v>
      </c>
      <c r="G57" s="195">
        <f t="shared" si="1"/>
        <v>0.17749999999999488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5.84</v>
      </c>
      <c r="J57" s="195">
        <f t="shared" si="2"/>
        <v>0</v>
      </c>
      <c r="K57" s="194">
        <f>PPCL_NG!L57+PPCL_Spot!L57+GT_NG!L57+GT_Spot!L57+Bawana_NG!L57+Bawana_RLNG!L57+Bawana_Spot!L57</f>
        <v>19.59</v>
      </c>
      <c r="L57" s="194">
        <f>PPCL_NG!S57+PPCL_Spot!S57+GT_NG!S57+GT_Spot!S57+Bawana_NG!S57+Bawana_RLNG!S57+Bawana_Spot!S57</f>
        <v>19.560416666666669</v>
      </c>
      <c r="M57" s="195">
        <f t="shared" si="3"/>
        <v>2.9583333333331296E-2</v>
      </c>
      <c r="N57" s="194">
        <f>PPCL_NG!M57+PPCL_Spot!M57+GT_NG!M57+GT_Spot!M57+Bawana_NG!M57+Bawana_RLNG!M57+Bawana_Spot!M57</f>
        <v>58.38</v>
      </c>
      <c r="O57" s="194">
        <f>PPCL_NG!T57+PPCL_Spot!T57+GT_NG!T57+GT_Spot!T57+Bawana_NG!T57+Bawana_RLNG!T57+Bawana_Spot!T57</f>
        <v>58.172916666666673</v>
      </c>
      <c r="P57" s="195">
        <f t="shared" si="4"/>
        <v>0.20708333333332973</v>
      </c>
      <c r="Q57" s="195">
        <f t="shared" si="5"/>
        <v>0.70999999999999019</v>
      </c>
    </row>
    <row r="58" spans="1:17">
      <c r="A58" s="34" t="s">
        <v>100</v>
      </c>
      <c r="B58" s="194">
        <f>PPCL_NG!I58+PPCL_Spot!I58+GT_NG!I58+GT_Spot!I58+Bawana_NG!I58+Bawana_RLNG!I58+Bawana_Spot!I58</f>
        <v>83.9</v>
      </c>
      <c r="C58" s="194">
        <f>PPCL_NG!P58+PPCL_Spot!P58+GT_NG!P58+GT_Spot!P58+Bawana_NG!P58+Bawana_RLNG!P58+Bawana_Spot!P58</f>
        <v>83.604166666666671</v>
      </c>
      <c r="D58" s="195">
        <f t="shared" si="0"/>
        <v>0.29583333333333428</v>
      </c>
      <c r="E58" s="194">
        <f>PPCL_NG!J58+PPCL_Spot!J58+GT_NG!J58+GT_Spot!J58+Bawana_NG!J58+Bawana_RLNG!J58+Bawana_Spot!J58</f>
        <v>48.309999999999995</v>
      </c>
      <c r="F58" s="194">
        <f>PPCL_NG!Q58+PPCL_Spot!Q58+GT_NG!Q58+GT_Spot!Q58+Bawana_NG!Q58+Bawana_RLNG!Q58+Bawana_Spot!Q58</f>
        <v>48.1325</v>
      </c>
      <c r="G58" s="195">
        <f t="shared" si="1"/>
        <v>0.17749999999999488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5.84</v>
      </c>
      <c r="J58" s="195">
        <f t="shared" si="2"/>
        <v>0</v>
      </c>
      <c r="K58" s="194">
        <f>PPCL_NG!L58+PPCL_Spot!L58+GT_NG!L58+GT_Spot!L58+Bawana_NG!L58+Bawana_RLNG!L58+Bawana_Spot!L58</f>
        <v>19.59</v>
      </c>
      <c r="L58" s="194">
        <f>PPCL_NG!S58+PPCL_Spot!S58+GT_NG!S58+GT_Spot!S58+Bawana_NG!S58+Bawana_RLNG!S58+Bawana_Spot!S58</f>
        <v>19.560416666666669</v>
      </c>
      <c r="M58" s="195">
        <f t="shared" si="3"/>
        <v>2.9583333333331296E-2</v>
      </c>
      <c r="N58" s="194">
        <f>PPCL_NG!M58+PPCL_Spot!M58+GT_NG!M58+GT_Spot!M58+Bawana_NG!M58+Bawana_RLNG!M58+Bawana_Spot!M58</f>
        <v>58.38</v>
      </c>
      <c r="O58" s="194">
        <f>PPCL_NG!T58+PPCL_Spot!T58+GT_NG!T58+GT_Spot!T58+Bawana_NG!T58+Bawana_RLNG!T58+Bawana_Spot!T58</f>
        <v>58.172916666666673</v>
      </c>
      <c r="P58" s="195">
        <f t="shared" si="4"/>
        <v>0.20708333333332973</v>
      </c>
      <c r="Q58" s="195">
        <f t="shared" si="5"/>
        <v>0.70999999999999019</v>
      </c>
    </row>
    <row r="59" spans="1:17">
      <c r="A59" s="34" t="s">
        <v>101</v>
      </c>
      <c r="B59" s="194">
        <f>PPCL_NG!I59+PPCL_Spot!I59+GT_NG!I59+GT_Spot!I59+Bawana_NG!I59+Bawana_RLNG!I59+Bawana_Spot!I59</f>
        <v>83.9</v>
      </c>
      <c r="C59" s="194">
        <f>PPCL_NG!P59+PPCL_Spot!P59+GT_NG!P59+GT_Spot!P59+Bawana_NG!P59+Bawana_RLNG!P59+Bawana_Spot!P59</f>
        <v>83.604166666666671</v>
      </c>
      <c r="D59" s="195">
        <f t="shared" si="0"/>
        <v>0.29583333333333428</v>
      </c>
      <c r="E59" s="194">
        <f>PPCL_NG!J59+PPCL_Spot!J59+GT_NG!J59+GT_Spot!J59+Bawana_NG!J59+Bawana_RLNG!J59+Bawana_Spot!J59</f>
        <v>48.309999999999995</v>
      </c>
      <c r="F59" s="194">
        <f>PPCL_NG!Q59+PPCL_Spot!Q59+GT_NG!Q59+GT_Spot!Q59+Bawana_NG!Q59+Bawana_RLNG!Q59+Bawana_Spot!Q59</f>
        <v>48.1325</v>
      </c>
      <c r="G59" s="195">
        <f t="shared" si="1"/>
        <v>0.17749999999999488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5.84</v>
      </c>
      <c r="J59" s="195">
        <f t="shared" si="2"/>
        <v>0</v>
      </c>
      <c r="K59" s="194">
        <f>PPCL_NG!L59+PPCL_Spot!L59+GT_NG!L59+GT_Spot!L59+Bawana_NG!L59+Bawana_RLNG!L59+Bawana_Spot!L59</f>
        <v>19.59</v>
      </c>
      <c r="L59" s="194">
        <f>PPCL_NG!S59+PPCL_Spot!S59+GT_NG!S59+GT_Spot!S59+Bawana_NG!S59+Bawana_RLNG!S59+Bawana_Spot!S59</f>
        <v>19.560416666666669</v>
      </c>
      <c r="M59" s="195">
        <f t="shared" si="3"/>
        <v>2.9583333333331296E-2</v>
      </c>
      <c r="N59" s="194">
        <f>PPCL_NG!M59+PPCL_Spot!M59+GT_NG!M59+GT_Spot!M59+Bawana_NG!M59+Bawana_RLNG!M59+Bawana_Spot!M59</f>
        <v>58.38</v>
      </c>
      <c r="O59" s="194">
        <f>PPCL_NG!T59+PPCL_Spot!T59+GT_NG!T59+GT_Spot!T59+Bawana_NG!T59+Bawana_RLNG!T59+Bawana_Spot!T59</f>
        <v>58.172916666666673</v>
      </c>
      <c r="P59" s="195">
        <f t="shared" si="4"/>
        <v>0.20708333333332973</v>
      </c>
      <c r="Q59" s="195">
        <f t="shared" si="5"/>
        <v>0.70999999999999019</v>
      </c>
    </row>
    <row r="60" spans="1:17">
      <c r="A60" s="34" t="s">
        <v>102</v>
      </c>
      <c r="B60" s="194">
        <f>PPCL_NG!I60+PPCL_Spot!I60+GT_NG!I60+GT_Spot!I60+Bawana_NG!I60+Bawana_RLNG!I60+Bawana_Spot!I60</f>
        <v>83.9</v>
      </c>
      <c r="C60" s="194">
        <f>PPCL_NG!P60+PPCL_Spot!P60+GT_NG!P60+GT_Spot!P60+Bawana_NG!P60+Bawana_RLNG!P60+Bawana_Spot!P60</f>
        <v>83.604166666666671</v>
      </c>
      <c r="D60" s="195">
        <f t="shared" si="0"/>
        <v>0.29583333333333428</v>
      </c>
      <c r="E60" s="194">
        <f>PPCL_NG!J60+PPCL_Spot!J60+GT_NG!J60+GT_Spot!J60+Bawana_NG!J60+Bawana_RLNG!J60+Bawana_Spot!J60</f>
        <v>48.309999999999995</v>
      </c>
      <c r="F60" s="194">
        <f>PPCL_NG!Q60+PPCL_Spot!Q60+GT_NG!Q60+GT_Spot!Q60+Bawana_NG!Q60+Bawana_RLNG!Q60+Bawana_Spot!Q60</f>
        <v>48.1325</v>
      </c>
      <c r="G60" s="195">
        <f t="shared" si="1"/>
        <v>0.17749999999999488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5.84</v>
      </c>
      <c r="J60" s="195">
        <f t="shared" si="2"/>
        <v>0</v>
      </c>
      <c r="K60" s="194">
        <f>PPCL_NG!L60+PPCL_Spot!L60+GT_NG!L60+GT_Spot!L60+Bawana_NG!L60+Bawana_RLNG!L60+Bawana_Spot!L60</f>
        <v>19.59</v>
      </c>
      <c r="L60" s="194">
        <f>PPCL_NG!S60+PPCL_Spot!S60+GT_NG!S60+GT_Spot!S60+Bawana_NG!S60+Bawana_RLNG!S60+Bawana_Spot!S60</f>
        <v>19.560416666666669</v>
      </c>
      <c r="M60" s="195">
        <f t="shared" si="3"/>
        <v>2.9583333333331296E-2</v>
      </c>
      <c r="N60" s="194">
        <f>PPCL_NG!M60+PPCL_Spot!M60+GT_NG!M60+GT_Spot!M60+Bawana_NG!M60+Bawana_RLNG!M60+Bawana_Spot!M60</f>
        <v>58.38</v>
      </c>
      <c r="O60" s="194">
        <f>PPCL_NG!T60+PPCL_Spot!T60+GT_NG!T60+GT_Spot!T60+Bawana_NG!T60+Bawana_RLNG!T60+Bawana_Spot!T60</f>
        <v>58.172916666666673</v>
      </c>
      <c r="P60" s="195">
        <f t="shared" si="4"/>
        <v>0.20708333333332973</v>
      </c>
      <c r="Q60" s="195">
        <f t="shared" si="5"/>
        <v>0.70999999999999019</v>
      </c>
    </row>
    <row r="61" spans="1:17">
      <c r="A61" s="34" t="s">
        <v>103</v>
      </c>
      <c r="B61" s="194">
        <f>PPCL_NG!I61+PPCL_Spot!I61+GT_NG!I61+GT_Spot!I61+Bawana_NG!I61+Bawana_RLNG!I61+Bawana_Spot!I61</f>
        <v>83.9</v>
      </c>
      <c r="C61" s="194">
        <f>PPCL_NG!P61+PPCL_Spot!P61+GT_NG!P61+GT_Spot!P61+Bawana_NG!P61+Bawana_RLNG!P61+Bawana_Spot!P61</f>
        <v>83.604166666666671</v>
      </c>
      <c r="D61" s="195">
        <f t="shared" si="0"/>
        <v>0.29583333333333428</v>
      </c>
      <c r="E61" s="194">
        <f>PPCL_NG!J61+PPCL_Spot!J61+GT_NG!J61+GT_Spot!J61+Bawana_NG!J61+Bawana_RLNG!J61+Bawana_Spot!J61</f>
        <v>48.309999999999995</v>
      </c>
      <c r="F61" s="194">
        <f>PPCL_NG!Q61+PPCL_Spot!Q61+GT_NG!Q61+GT_Spot!Q61+Bawana_NG!Q61+Bawana_RLNG!Q61+Bawana_Spot!Q61</f>
        <v>48.1325</v>
      </c>
      <c r="G61" s="195">
        <f t="shared" si="1"/>
        <v>0.17749999999999488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5.84</v>
      </c>
      <c r="J61" s="195">
        <f t="shared" si="2"/>
        <v>0</v>
      </c>
      <c r="K61" s="194">
        <f>PPCL_NG!L61+PPCL_Spot!L61+GT_NG!L61+GT_Spot!L61+Bawana_NG!L61+Bawana_RLNG!L61+Bawana_Spot!L61</f>
        <v>19.59</v>
      </c>
      <c r="L61" s="194">
        <f>PPCL_NG!S61+PPCL_Spot!S61+GT_NG!S61+GT_Spot!S61+Bawana_NG!S61+Bawana_RLNG!S61+Bawana_Spot!S61</f>
        <v>19.560416666666669</v>
      </c>
      <c r="M61" s="195">
        <f t="shared" si="3"/>
        <v>2.9583333333331296E-2</v>
      </c>
      <c r="N61" s="194">
        <f>PPCL_NG!M61+PPCL_Spot!M61+GT_NG!M61+GT_Spot!M61+Bawana_NG!M61+Bawana_RLNG!M61+Bawana_Spot!M61</f>
        <v>58.38</v>
      </c>
      <c r="O61" s="194">
        <f>PPCL_NG!T61+PPCL_Spot!T61+GT_NG!T61+GT_Spot!T61+Bawana_NG!T61+Bawana_RLNG!T61+Bawana_Spot!T61</f>
        <v>58.172916666666673</v>
      </c>
      <c r="P61" s="195">
        <f t="shared" si="4"/>
        <v>0.20708333333332973</v>
      </c>
      <c r="Q61" s="195">
        <f t="shared" si="5"/>
        <v>0.70999999999999019</v>
      </c>
    </row>
    <row r="62" spans="1:17">
      <c r="A62" s="34" t="s">
        <v>104</v>
      </c>
      <c r="B62" s="194">
        <f>PPCL_NG!I62+PPCL_Spot!I62+GT_NG!I62+GT_Spot!I62+Bawana_NG!I62+Bawana_RLNG!I62+Bawana_Spot!I62</f>
        <v>83.9</v>
      </c>
      <c r="C62" s="194">
        <f>PPCL_NG!P62+PPCL_Spot!P62+GT_NG!P62+GT_Spot!P62+Bawana_NG!P62+Bawana_RLNG!P62+Bawana_Spot!P62</f>
        <v>83.604166666666671</v>
      </c>
      <c r="D62" s="195">
        <f t="shared" si="0"/>
        <v>0.29583333333333428</v>
      </c>
      <c r="E62" s="194">
        <f>PPCL_NG!J62+PPCL_Spot!J62+GT_NG!J62+GT_Spot!J62+Bawana_NG!J62+Bawana_RLNG!J62+Bawana_Spot!J62</f>
        <v>48.309999999999995</v>
      </c>
      <c r="F62" s="194">
        <f>PPCL_NG!Q62+PPCL_Spot!Q62+GT_NG!Q62+GT_Spot!Q62+Bawana_NG!Q62+Bawana_RLNG!Q62+Bawana_Spot!Q62</f>
        <v>48.1325</v>
      </c>
      <c r="G62" s="195">
        <f t="shared" si="1"/>
        <v>0.17749999999999488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5.84</v>
      </c>
      <c r="J62" s="195">
        <f t="shared" si="2"/>
        <v>0</v>
      </c>
      <c r="K62" s="194">
        <f>PPCL_NG!L62+PPCL_Spot!L62+GT_NG!L62+GT_Spot!L62+Bawana_NG!L62+Bawana_RLNG!L62+Bawana_Spot!L62</f>
        <v>19.59</v>
      </c>
      <c r="L62" s="194">
        <f>PPCL_NG!S62+PPCL_Spot!S62+GT_NG!S62+GT_Spot!S62+Bawana_NG!S62+Bawana_RLNG!S62+Bawana_Spot!S62</f>
        <v>19.560416666666669</v>
      </c>
      <c r="M62" s="195">
        <f t="shared" si="3"/>
        <v>2.9583333333331296E-2</v>
      </c>
      <c r="N62" s="194">
        <f>PPCL_NG!M62+PPCL_Spot!M62+GT_NG!M62+GT_Spot!M62+Bawana_NG!M62+Bawana_RLNG!M62+Bawana_Spot!M62</f>
        <v>58.38</v>
      </c>
      <c r="O62" s="194">
        <f>PPCL_NG!T62+PPCL_Spot!T62+GT_NG!T62+GT_Spot!T62+Bawana_NG!T62+Bawana_RLNG!T62+Bawana_Spot!T62</f>
        <v>58.172916666666673</v>
      </c>
      <c r="P62" s="195">
        <f t="shared" si="4"/>
        <v>0.20708333333332973</v>
      </c>
      <c r="Q62" s="195">
        <f t="shared" si="5"/>
        <v>0.70999999999999019</v>
      </c>
    </row>
    <row r="63" spans="1:17">
      <c r="A63" s="34" t="s">
        <v>105</v>
      </c>
      <c r="B63" s="194">
        <f>PPCL_NG!I63+PPCL_Spot!I63+GT_NG!I63+GT_Spot!I63+Bawana_NG!I63+Bawana_RLNG!I63+Bawana_Spot!I63</f>
        <v>83.9</v>
      </c>
      <c r="C63" s="194">
        <f>PPCL_NG!P63+PPCL_Spot!P63+GT_NG!P63+GT_Spot!P63+Bawana_NG!P63+Bawana_RLNG!P63+Bawana_Spot!P63</f>
        <v>83.604166666666671</v>
      </c>
      <c r="D63" s="195">
        <f t="shared" si="0"/>
        <v>0.29583333333333428</v>
      </c>
      <c r="E63" s="194">
        <f>PPCL_NG!J63+PPCL_Spot!J63+GT_NG!J63+GT_Spot!J63+Bawana_NG!J63+Bawana_RLNG!J63+Bawana_Spot!J63</f>
        <v>48.309999999999995</v>
      </c>
      <c r="F63" s="194">
        <f>PPCL_NG!Q63+PPCL_Spot!Q63+GT_NG!Q63+GT_Spot!Q63+Bawana_NG!Q63+Bawana_RLNG!Q63+Bawana_Spot!Q63</f>
        <v>48.1325</v>
      </c>
      <c r="G63" s="195">
        <f t="shared" si="1"/>
        <v>0.17749999999999488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5.84</v>
      </c>
      <c r="J63" s="195">
        <f t="shared" si="2"/>
        <v>0</v>
      </c>
      <c r="K63" s="194">
        <f>PPCL_NG!L63+PPCL_Spot!L63+GT_NG!L63+GT_Spot!L63+Bawana_NG!L63+Bawana_RLNG!L63+Bawana_Spot!L63</f>
        <v>19.59</v>
      </c>
      <c r="L63" s="194">
        <f>PPCL_NG!S63+PPCL_Spot!S63+GT_NG!S63+GT_Spot!S63+Bawana_NG!S63+Bawana_RLNG!S63+Bawana_Spot!S63</f>
        <v>19.560416666666669</v>
      </c>
      <c r="M63" s="195">
        <f t="shared" si="3"/>
        <v>2.9583333333331296E-2</v>
      </c>
      <c r="N63" s="194">
        <f>PPCL_NG!M63+PPCL_Spot!M63+GT_NG!M63+GT_Spot!M63+Bawana_NG!M63+Bawana_RLNG!M63+Bawana_Spot!M63</f>
        <v>58.38</v>
      </c>
      <c r="O63" s="194">
        <f>PPCL_NG!T63+PPCL_Spot!T63+GT_NG!T63+GT_Spot!T63+Bawana_NG!T63+Bawana_RLNG!T63+Bawana_Spot!T63</f>
        <v>58.172916666666673</v>
      </c>
      <c r="P63" s="195">
        <f t="shared" si="4"/>
        <v>0.20708333333332973</v>
      </c>
      <c r="Q63" s="195">
        <f t="shared" si="5"/>
        <v>0.70999999999999019</v>
      </c>
    </row>
    <row r="64" spans="1:17">
      <c r="A64" s="34" t="s">
        <v>106</v>
      </c>
      <c r="B64" s="194">
        <f>PPCL_NG!I64+PPCL_Spot!I64+GT_NG!I64+GT_Spot!I64+Bawana_NG!I64+Bawana_RLNG!I64+Bawana_Spot!I64</f>
        <v>83.9</v>
      </c>
      <c r="C64" s="194">
        <f>PPCL_NG!P64+PPCL_Spot!P64+GT_NG!P64+GT_Spot!P64+Bawana_NG!P64+Bawana_RLNG!P64+Bawana_Spot!P64</f>
        <v>83.604166666666671</v>
      </c>
      <c r="D64" s="195">
        <f t="shared" si="0"/>
        <v>0.29583333333333428</v>
      </c>
      <c r="E64" s="194">
        <f>PPCL_NG!J64+PPCL_Spot!J64+GT_NG!J64+GT_Spot!J64+Bawana_NG!J64+Bawana_RLNG!J64+Bawana_Spot!J64</f>
        <v>48.309999999999995</v>
      </c>
      <c r="F64" s="194">
        <f>PPCL_NG!Q64+PPCL_Spot!Q64+GT_NG!Q64+GT_Spot!Q64+Bawana_NG!Q64+Bawana_RLNG!Q64+Bawana_Spot!Q64</f>
        <v>48.1325</v>
      </c>
      <c r="G64" s="195">
        <f t="shared" si="1"/>
        <v>0.17749999999999488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5.84</v>
      </c>
      <c r="J64" s="195">
        <f t="shared" si="2"/>
        <v>0</v>
      </c>
      <c r="K64" s="194">
        <f>PPCL_NG!L64+PPCL_Spot!L64+GT_NG!L64+GT_Spot!L64+Bawana_NG!L64+Bawana_RLNG!L64+Bawana_Spot!L64</f>
        <v>19.59</v>
      </c>
      <c r="L64" s="194">
        <f>PPCL_NG!S64+PPCL_Spot!S64+GT_NG!S64+GT_Spot!S64+Bawana_NG!S64+Bawana_RLNG!S64+Bawana_Spot!S64</f>
        <v>19.560416666666669</v>
      </c>
      <c r="M64" s="195">
        <f t="shared" si="3"/>
        <v>2.9583333333331296E-2</v>
      </c>
      <c r="N64" s="194">
        <f>PPCL_NG!M64+PPCL_Spot!M64+GT_NG!M64+GT_Spot!M64+Bawana_NG!M64+Bawana_RLNG!M64+Bawana_Spot!M64</f>
        <v>58.38</v>
      </c>
      <c r="O64" s="194">
        <f>PPCL_NG!T64+PPCL_Spot!T64+GT_NG!T64+GT_Spot!T64+Bawana_NG!T64+Bawana_RLNG!T64+Bawana_Spot!T64</f>
        <v>58.172916666666673</v>
      </c>
      <c r="P64" s="195">
        <f t="shared" si="4"/>
        <v>0.20708333333332973</v>
      </c>
      <c r="Q64" s="195">
        <f t="shared" si="5"/>
        <v>0.70999999999999019</v>
      </c>
    </row>
    <row r="65" spans="1:17">
      <c r="A65" s="34" t="s">
        <v>107</v>
      </c>
      <c r="B65" s="194">
        <f>PPCL_NG!I65+PPCL_Spot!I65+GT_NG!I65+GT_Spot!I65+Bawana_NG!I65+Bawana_RLNG!I65+Bawana_Spot!I65</f>
        <v>83.9</v>
      </c>
      <c r="C65" s="194">
        <f>PPCL_NG!P65+PPCL_Spot!P65+GT_NG!P65+GT_Spot!P65+Bawana_NG!P65+Bawana_RLNG!P65+Bawana_Spot!P65</f>
        <v>83.604166666666671</v>
      </c>
      <c r="D65" s="195">
        <f t="shared" si="0"/>
        <v>0.29583333333333428</v>
      </c>
      <c r="E65" s="194">
        <f>PPCL_NG!J65+PPCL_Spot!J65+GT_NG!J65+GT_Spot!J65+Bawana_NG!J65+Bawana_RLNG!J65+Bawana_Spot!J65</f>
        <v>48.309999999999995</v>
      </c>
      <c r="F65" s="194">
        <f>PPCL_NG!Q65+PPCL_Spot!Q65+GT_NG!Q65+GT_Spot!Q65+Bawana_NG!Q65+Bawana_RLNG!Q65+Bawana_Spot!Q65</f>
        <v>48.1325</v>
      </c>
      <c r="G65" s="195">
        <f t="shared" si="1"/>
        <v>0.17749999999999488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5.84</v>
      </c>
      <c r="J65" s="195">
        <f t="shared" si="2"/>
        <v>0</v>
      </c>
      <c r="K65" s="194">
        <f>PPCL_NG!L65+PPCL_Spot!L65+GT_NG!L65+GT_Spot!L65+Bawana_NG!L65+Bawana_RLNG!L65+Bawana_Spot!L65</f>
        <v>19.59</v>
      </c>
      <c r="L65" s="194">
        <f>PPCL_NG!S65+PPCL_Spot!S65+GT_NG!S65+GT_Spot!S65+Bawana_NG!S65+Bawana_RLNG!S65+Bawana_Spot!S65</f>
        <v>19.560416666666669</v>
      </c>
      <c r="M65" s="195">
        <f t="shared" si="3"/>
        <v>2.9583333333331296E-2</v>
      </c>
      <c r="N65" s="194">
        <f>PPCL_NG!M65+PPCL_Spot!M65+GT_NG!M65+GT_Spot!M65+Bawana_NG!M65+Bawana_RLNG!M65+Bawana_Spot!M65</f>
        <v>58.38</v>
      </c>
      <c r="O65" s="194">
        <f>PPCL_NG!T65+PPCL_Spot!T65+GT_NG!T65+GT_Spot!T65+Bawana_NG!T65+Bawana_RLNG!T65+Bawana_Spot!T65</f>
        <v>58.172916666666673</v>
      </c>
      <c r="P65" s="195">
        <f t="shared" si="4"/>
        <v>0.20708333333332973</v>
      </c>
      <c r="Q65" s="195">
        <f t="shared" si="5"/>
        <v>0.70999999999999019</v>
      </c>
    </row>
    <row r="66" spans="1:17">
      <c r="A66" s="34" t="s">
        <v>108</v>
      </c>
      <c r="B66" s="194">
        <f>PPCL_NG!I66+PPCL_Spot!I66+GT_NG!I66+GT_Spot!I66+Bawana_NG!I66+Bawana_RLNG!I66+Bawana_Spot!I66</f>
        <v>83.9</v>
      </c>
      <c r="C66" s="194">
        <f>PPCL_NG!P66+PPCL_Spot!P66+GT_NG!P66+GT_Spot!P66+Bawana_NG!P66+Bawana_RLNG!P66+Bawana_Spot!P66</f>
        <v>83.604166666666671</v>
      </c>
      <c r="D66" s="195">
        <f t="shared" si="0"/>
        <v>0.29583333333333428</v>
      </c>
      <c r="E66" s="194">
        <f>PPCL_NG!J66+PPCL_Spot!J66+GT_NG!J66+GT_Spot!J66+Bawana_NG!J66+Bawana_RLNG!J66+Bawana_Spot!J66</f>
        <v>48.309999999999995</v>
      </c>
      <c r="F66" s="194">
        <f>PPCL_NG!Q66+PPCL_Spot!Q66+GT_NG!Q66+GT_Spot!Q66+Bawana_NG!Q66+Bawana_RLNG!Q66+Bawana_Spot!Q66</f>
        <v>48.1325</v>
      </c>
      <c r="G66" s="195">
        <f t="shared" si="1"/>
        <v>0.17749999999999488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5.84</v>
      </c>
      <c r="J66" s="195">
        <f t="shared" si="2"/>
        <v>0</v>
      </c>
      <c r="K66" s="194">
        <f>PPCL_NG!L66+PPCL_Spot!L66+GT_NG!L66+GT_Spot!L66+Bawana_NG!L66+Bawana_RLNG!L66+Bawana_Spot!L66</f>
        <v>19.59</v>
      </c>
      <c r="L66" s="194">
        <f>PPCL_NG!S66+PPCL_Spot!S66+GT_NG!S66+GT_Spot!S66+Bawana_NG!S66+Bawana_RLNG!S66+Bawana_Spot!S66</f>
        <v>19.560416666666669</v>
      </c>
      <c r="M66" s="195">
        <f t="shared" si="3"/>
        <v>2.9583333333331296E-2</v>
      </c>
      <c r="N66" s="194">
        <f>PPCL_NG!M66+PPCL_Spot!M66+GT_NG!M66+GT_Spot!M66+Bawana_NG!M66+Bawana_RLNG!M66+Bawana_Spot!M66</f>
        <v>58.38</v>
      </c>
      <c r="O66" s="194">
        <f>PPCL_NG!T66+PPCL_Spot!T66+GT_NG!T66+GT_Spot!T66+Bawana_NG!T66+Bawana_RLNG!T66+Bawana_Spot!T66</f>
        <v>58.172916666666673</v>
      </c>
      <c r="P66" s="195">
        <f t="shared" si="4"/>
        <v>0.20708333333332973</v>
      </c>
      <c r="Q66" s="195">
        <f t="shared" si="5"/>
        <v>0.70999999999999019</v>
      </c>
    </row>
    <row r="67" spans="1:17">
      <c r="A67" s="34" t="s">
        <v>109</v>
      </c>
      <c r="B67" s="194">
        <f>PPCL_NG!I67+PPCL_Spot!I67+GT_NG!I67+GT_Spot!I67+Bawana_NG!I67+Bawana_RLNG!I67+Bawana_Spot!I67</f>
        <v>83.9</v>
      </c>
      <c r="C67" s="194">
        <f>PPCL_NG!P67+PPCL_Spot!P67+GT_NG!P67+GT_Spot!P67+Bawana_NG!P67+Bawana_RLNG!P67+Bawana_Spot!P67</f>
        <v>83.604166666666671</v>
      </c>
      <c r="D67" s="195">
        <f t="shared" ref="D67:D99" si="6">B67-C67</f>
        <v>0.29583333333333428</v>
      </c>
      <c r="E67" s="194">
        <f>PPCL_NG!J67+PPCL_Spot!J67+GT_NG!J67+GT_Spot!J67+Bawana_NG!J67+Bawana_RLNG!J67+Bawana_Spot!J67</f>
        <v>48.309999999999995</v>
      </c>
      <c r="F67" s="194">
        <f>PPCL_NG!Q67+PPCL_Spot!Q67+GT_NG!Q67+GT_Spot!Q67+Bawana_NG!Q67+Bawana_RLNG!Q67+Bawana_Spot!Q67</f>
        <v>48.1325</v>
      </c>
      <c r="G67" s="195">
        <f t="shared" ref="G67:G99" si="7">E67-F67</f>
        <v>0.17749999999999488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5.84</v>
      </c>
      <c r="J67" s="195">
        <f t="shared" ref="J67:J99" si="8">H67-I67</f>
        <v>0</v>
      </c>
      <c r="K67" s="194">
        <f>PPCL_NG!L67+PPCL_Spot!L67+GT_NG!L67+GT_Spot!L67+Bawana_NG!L67+Bawana_RLNG!L67+Bawana_Spot!L67</f>
        <v>19.59</v>
      </c>
      <c r="L67" s="194">
        <f>PPCL_NG!S67+PPCL_Spot!S67+GT_NG!S67+GT_Spot!S67+Bawana_NG!S67+Bawana_RLNG!S67+Bawana_Spot!S67</f>
        <v>19.560416666666669</v>
      </c>
      <c r="M67" s="195">
        <f t="shared" ref="M67:M99" si="9">K67-L67</f>
        <v>2.9583333333331296E-2</v>
      </c>
      <c r="N67" s="194">
        <f>PPCL_NG!M67+PPCL_Spot!M67+GT_NG!M67+GT_Spot!M67+Bawana_NG!M67+Bawana_RLNG!M67+Bawana_Spot!M67</f>
        <v>58.38</v>
      </c>
      <c r="O67" s="194">
        <f>PPCL_NG!T67+PPCL_Spot!T67+GT_NG!T67+GT_Spot!T67+Bawana_NG!T67+Bawana_RLNG!T67+Bawana_Spot!T67</f>
        <v>58.172916666666673</v>
      </c>
      <c r="P67" s="195">
        <f t="shared" ref="P67:P99" si="10">N67-O67</f>
        <v>0.20708333333332973</v>
      </c>
      <c r="Q67" s="195">
        <f t="shared" si="5"/>
        <v>0.70999999999999019</v>
      </c>
    </row>
    <row r="68" spans="1:17">
      <c r="A68" s="34" t="s">
        <v>110</v>
      </c>
      <c r="B68" s="194">
        <f>PPCL_NG!I68+PPCL_Spot!I68+GT_NG!I68+GT_Spot!I68+Bawana_NG!I68+Bawana_RLNG!I68+Bawana_Spot!I68</f>
        <v>83.9</v>
      </c>
      <c r="C68" s="194">
        <f>PPCL_NG!P68+PPCL_Spot!P68+GT_NG!P68+GT_Spot!P68+Bawana_NG!P68+Bawana_RLNG!P68+Bawana_Spot!P68</f>
        <v>83.604166666666671</v>
      </c>
      <c r="D68" s="195">
        <f t="shared" si="6"/>
        <v>0.29583333333333428</v>
      </c>
      <c r="E68" s="194">
        <f>PPCL_NG!J68+PPCL_Spot!J68+GT_NG!J68+GT_Spot!J68+Bawana_NG!J68+Bawana_RLNG!J68+Bawana_Spot!J68</f>
        <v>48.309999999999995</v>
      </c>
      <c r="F68" s="194">
        <f>PPCL_NG!Q68+PPCL_Spot!Q68+GT_NG!Q68+GT_Spot!Q68+Bawana_NG!Q68+Bawana_RLNG!Q68+Bawana_Spot!Q68</f>
        <v>48.1325</v>
      </c>
      <c r="G68" s="195">
        <f t="shared" si="7"/>
        <v>0.17749999999999488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5.84</v>
      </c>
      <c r="J68" s="195">
        <f t="shared" si="8"/>
        <v>0</v>
      </c>
      <c r="K68" s="194">
        <f>PPCL_NG!L68+PPCL_Spot!L68+GT_NG!L68+GT_Spot!L68+Bawana_NG!L68+Bawana_RLNG!L68+Bawana_Spot!L68</f>
        <v>19.59</v>
      </c>
      <c r="L68" s="194">
        <f>PPCL_NG!S68+PPCL_Spot!S68+GT_NG!S68+GT_Spot!S68+Bawana_NG!S68+Bawana_RLNG!S68+Bawana_Spot!S68</f>
        <v>19.560416666666669</v>
      </c>
      <c r="M68" s="195">
        <f t="shared" si="9"/>
        <v>2.9583333333331296E-2</v>
      </c>
      <c r="N68" s="194">
        <f>PPCL_NG!M68+PPCL_Spot!M68+GT_NG!M68+GT_Spot!M68+Bawana_NG!M68+Bawana_RLNG!M68+Bawana_Spot!M68</f>
        <v>58.38</v>
      </c>
      <c r="O68" s="194">
        <f>PPCL_NG!T68+PPCL_Spot!T68+GT_NG!T68+GT_Spot!T68+Bawana_NG!T68+Bawana_RLNG!T68+Bawana_Spot!T68</f>
        <v>58.172916666666673</v>
      </c>
      <c r="P68" s="195">
        <f t="shared" si="10"/>
        <v>0.20708333333332973</v>
      </c>
      <c r="Q68" s="195">
        <f t="shared" ref="Q68:Q99" si="11">D68+G68+J68+M68+P68</f>
        <v>0.70999999999999019</v>
      </c>
    </row>
    <row r="69" spans="1:17">
      <c r="A69" s="34" t="s">
        <v>111</v>
      </c>
      <c r="B69" s="194">
        <f>PPCL_NG!I69+PPCL_Spot!I69+GT_NG!I69+GT_Spot!I69+Bawana_NG!I69+Bawana_RLNG!I69+Bawana_Spot!I69</f>
        <v>83.9</v>
      </c>
      <c r="C69" s="194">
        <f>PPCL_NG!P69+PPCL_Spot!P69+GT_NG!P69+GT_Spot!P69+Bawana_NG!P69+Bawana_RLNG!P69+Bawana_Spot!P69</f>
        <v>83.604166666666671</v>
      </c>
      <c r="D69" s="195">
        <f t="shared" si="6"/>
        <v>0.29583333333333428</v>
      </c>
      <c r="E69" s="194">
        <f>PPCL_NG!J69+PPCL_Spot!J69+GT_NG!J69+GT_Spot!J69+Bawana_NG!J69+Bawana_RLNG!J69+Bawana_Spot!J69</f>
        <v>48.309999999999995</v>
      </c>
      <c r="F69" s="194">
        <f>PPCL_NG!Q69+PPCL_Spot!Q69+GT_NG!Q69+GT_Spot!Q69+Bawana_NG!Q69+Bawana_RLNG!Q69+Bawana_Spot!Q69</f>
        <v>48.1325</v>
      </c>
      <c r="G69" s="195">
        <f t="shared" si="7"/>
        <v>0.17749999999999488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5.84</v>
      </c>
      <c r="J69" s="195">
        <f t="shared" si="8"/>
        <v>0</v>
      </c>
      <c r="K69" s="194">
        <f>PPCL_NG!L69+PPCL_Spot!L69+GT_NG!L69+GT_Spot!L69+Bawana_NG!L69+Bawana_RLNG!L69+Bawana_Spot!L69</f>
        <v>19.59</v>
      </c>
      <c r="L69" s="194">
        <f>PPCL_NG!S69+PPCL_Spot!S69+GT_NG!S69+GT_Spot!S69+Bawana_NG!S69+Bawana_RLNG!S69+Bawana_Spot!S69</f>
        <v>19.560416666666669</v>
      </c>
      <c r="M69" s="195">
        <f t="shared" si="9"/>
        <v>2.9583333333331296E-2</v>
      </c>
      <c r="N69" s="194">
        <f>PPCL_NG!M69+PPCL_Spot!M69+GT_NG!M69+GT_Spot!M69+Bawana_NG!M69+Bawana_RLNG!M69+Bawana_Spot!M69</f>
        <v>58.38</v>
      </c>
      <c r="O69" s="194">
        <f>PPCL_NG!T69+PPCL_Spot!T69+GT_NG!T69+GT_Spot!T69+Bawana_NG!T69+Bawana_RLNG!T69+Bawana_Spot!T69</f>
        <v>58.172916666666673</v>
      </c>
      <c r="P69" s="195">
        <f t="shared" si="10"/>
        <v>0.20708333333332973</v>
      </c>
      <c r="Q69" s="195">
        <f t="shared" si="11"/>
        <v>0.70999999999999019</v>
      </c>
    </row>
    <row r="70" spans="1:17">
      <c r="A70" s="34" t="s">
        <v>112</v>
      </c>
      <c r="B70" s="194">
        <f>PPCL_NG!I70+PPCL_Spot!I70+GT_NG!I70+GT_Spot!I70+Bawana_NG!I70+Bawana_RLNG!I70+Bawana_Spot!I70</f>
        <v>83.9</v>
      </c>
      <c r="C70" s="194">
        <f>PPCL_NG!P70+PPCL_Spot!P70+GT_NG!P70+GT_Spot!P70+Bawana_NG!P70+Bawana_RLNG!P70+Bawana_Spot!P70</f>
        <v>83.600419510490539</v>
      </c>
      <c r="D70" s="195">
        <f t="shared" si="6"/>
        <v>0.29958048950946647</v>
      </c>
      <c r="E70" s="194">
        <f>PPCL_NG!J70+PPCL_Spot!J70+GT_NG!J70+GT_Spot!J70+Bawana_NG!J70+Bawana_RLNG!J70+Bawana_Spot!J70</f>
        <v>47.94</v>
      </c>
      <c r="F70" s="194">
        <f>PPCL_NG!Q70+PPCL_Spot!Q70+GT_NG!Q70+GT_Spot!Q70+Bawana_NG!Q70+Bawana_RLNG!Q70+Bawana_Spot!Q70</f>
        <v>47.760358767899355</v>
      </c>
      <c r="G70" s="195">
        <f t="shared" si="7"/>
        <v>0.17964123210064287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5.8397394834277545</v>
      </c>
      <c r="J70" s="195">
        <f t="shared" si="8"/>
        <v>2.6051657224535063E-4</v>
      </c>
      <c r="K70" s="194">
        <f>PPCL_NG!L70+PPCL_Spot!L70+GT_NG!L70+GT_Spot!L70+Bawana_NG!L70+Bawana_RLNG!L70+Bawana_Spot!L70</f>
        <v>16.709999999999997</v>
      </c>
      <c r="L70" s="194">
        <f>PPCL_NG!S70+PPCL_Spot!S70+GT_NG!S70+GT_Spot!S70+Bawana_NG!S70+Bawana_RLNG!S70+Bawana_Spot!S70</f>
        <v>16.679670804151606</v>
      </c>
      <c r="M70" s="195">
        <f t="shared" si="9"/>
        <v>3.0329195848391777E-2</v>
      </c>
      <c r="N70" s="194">
        <f>PPCL_NG!M70+PPCL_Spot!M70+GT_NG!M70+GT_Spot!M70+Bawana_NG!M70+Bawana_RLNG!M70+Bawana_Spot!M70</f>
        <v>69.540000000000006</v>
      </c>
      <c r="O70" s="194">
        <f>PPCL_NG!T70+PPCL_Spot!T70+GT_NG!T70+GT_Spot!T70+Bawana_NG!T70+Bawana_RLNG!T70+Bawana_Spot!T70</f>
        <v>69.329811434030702</v>
      </c>
      <c r="P70" s="195">
        <f t="shared" si="10"/>
        <v>0.21018856596930391</v>
      </c>
      <c r="Q70" s="195">
        <f t="shared" si="11"/>
        <v>0.72000000000005038</v>
      </c>
    </row>
    <row r="71" spans="1:17">
      <c r="A71" s="34" t="s">
        <v>113</v>
      </c>
      <c r="B71" s="194">
        <f>PPCL_NG!I71+PPCL_Spot!I71+GT_NG!I71+GT_Spot!I71+Bawana_NG!I71+Bawana_RLNG!I71+Bawana_Spot!I71</f>
        <v>84</v>
      </c>
      <c r="C71" s="194">
        <f>PPCL_NG!P71+PPCL_Spot!P71+GT_NG!P71+GT_Spot!P71+Bawana_NG!P71+Bawana_RLNG!P71+Bawana_Spot!P71</f>
        <v>83.705542843823864</v>
      </c>
      <c r="D71" s="195">
        <f t="shared" si="6"/>
        <v>0.29445715617613644</v>
      </c>
      <c r="E71" s="194">
        <f>PPCL_NG!J71+PPCL_Spot!J71+GT_NG!J71+GT_Spot!J71+Bawana_NG!J71+Bawana_RLNG!J71+Bawana_Spot!J71</f>
        <v>48</v>
      </c>
      <c r="F71" s="194">
        <f>PPCL_NG!Q71+PPCL_Spot!Q71+GT_NG!Q71+GT_Spot!Q71+Bawana_NG!Q71+Bawana_RLNG!Q71+Bawana_Spot!Q71</f>
        <v>47.838678767899353</v>
      </c>
      <c r="G71" s="195">
        <f t="shared" si="7"/>
        <v>0.16132123210064719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5.8397394834277545</v>
      </c>
      <c r="J71" s="195">
        <f t="shared" si="8"/>
        <v>2.6051657224535063E-4</v>
      </c>
      <c r="K71" s="194">
        <f>PPCL_NG!L71+PPCL_Spot!L71+GT_NG!L71+GT_Spot!L71+Bawana_NG!L71+Bawana_RLNG!L71+Bawana_Spot!L71</f>
        <v>16.72</v>
      </c>
      <c r="L71" s="194">
        <f>PPCL_NG!S71+PPCL_Spot!S71+GT_NG!S71+GT_Spot!S71+Bawana_NG!S71+Bawana_RLNG!S71+Bawana_Spot!S71</f>
        <v>16.684604137484939</v>
      </c>
      <c r="M71" s="195">
        <f t="shared" si="9"/>
        <v>3.5395862515059662E-2</v>
      </c>
      <c r="N71" s="194">
        <f>PPCL_NG!M71+PPCL_Spot!M71+GT_NG!M71+GT_Spot!M71+Bawana_NG!M71+Bawana_RLNG!M71+Bawana_Spot!M71</f>
        <v>69.61</v>
      </c>
      <c r="O71" s="194">
        <f>PPCL_NG!T71+PPCL_Spot!T71+GT_NG!T71+GT_Spot!T71+Bawana_NG!T71+Bawana_RLNG!T71+Bawana_Spot!T71</f>
        <v>69.39920476736404</v>
      </c>
      <c r="P71" s="195">
        <f t="shared" si="10"/>
        <v>0.21079523263595945</v>
      </c>
      <c r="Q71" s="195">
        <f t="shared" si="11"/>
        <v>0.70223000000004809</v>
      </c>
    </row>
    <row r="72" spans="1:17">
      <c r="A72" s="34" t="s">
        <v>114</v>
      </c>
      <c r="B72" s="194">
        <f>PPCL_NG!I72+PPCL_Spot!I72+GT_NG!I72+GT_Spot!I72+Bawana_NG!I72+Bawana_RLNG!I72+Bawana_Spot!I72</f>
        <v>84</v>
      </c>
      <c r="C72" s="194">
        <f>PPCL_NG!P72+PPCL_Spot!P72+GT_NG!P72+GT_Spot!P72+Bawana_NG!P72+Bawana_RLNG!P72+Bawana_Spot!P72</f>
        <v>83.705542843823864</v>
      </c>
      <c r="D72" s="195">
        <f t="shared" si="6"/>
        <v>0.29445715617613644</v>
      </c>
      <c r="E72" s="194">
        <f>PPCL_NG!J72+PPCL_Spot!J72+GT_NG!J72+GT_Spot!J72+Bawana_NG!J72+Bawana_RLNG!J72+Bawana_Spot!J72</f>
        <v>48</v>
      </c>
      <c r="F72" s="194">
        <f>PPCL_NG!Q72+PPCL_Spot!Q72+GT_NG!Q72+GT_Spot!Q72+Bawana_NG!Q72+Bawana_RLNG!Q72+Bawana_Spot!Q72</f>
        <v>47.838678767899353</v>
      </c>
      <c r="G72" s="195">
        <f t="shared" si="7"/>
        <v>0.16132123210064719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5.8397394834277545</v>
      </c>
      <c r="J72" s="195">
        <f t="shared" si="8"/>
        <v>2.6051657224535063E-4</v>
      </c>
      <c r="K72" s="194">
        <f>PPCL_NG!L72+PPCL_Spot!L72+GT_NG!L72+GT_Spot!L72+Bawana_NG!L72+Bawana_RLNG!L72+Bawana_Spot!L72</f>
        <v>16.72</v>
      </c>
      <c r="L72" s="194">
        <f>PPCL_NG!S72+PPCL_Spot!S72+GT_NG!S72+GT_Spot!S72+Bawana_NG!S72+Bawana_RLNG!S72+Bawana_Spot!S72</f>
        <v>16.684604137484939</v>
      </c>
      <c r="M72" s="195">
        <f t="shared" si="9"/>
        <v>3.5395862515059662E-2</v>
      </c>
      <c r="N72" s="194">
        <f>PPCL_NG!M72+PPCL_Spot!M72+GT_NG!M72+GT_Spot!M72+Bawana_NG!M72+Bawana_RLNG!M72+Bawana_Spot!M72</f>
        <v>69.61</v>
      </c>
      <c r="O72" s="194">
        <f>PPCL_NG!T72+PPCL_Spot!T72+GT_NG!T72+GT_Spot!T72+Bawana_NG!T72+Bawana_RLNG!T72+Bawana_Spot!T72</f>
        <v>69.39920476736404</v>
      </c>
      <c r="P72" s="195">
        <f t="shared" si="10"/>
        <v>0.21079523263595945</v>
      </c>
      <c r="Q72" s="195">
        <f t="shared" si="11"/>
        <v>0.70223000000004809</v>
      </c>
    </row>
    <row r="73" spans="1:17">
      <c r="A73" s="34" t="s">
        <v>115</v>
      </c>
      <c r="B73" s="194">
        <f>PPCL_NG!I73+PPCL_Spot!I73+GT_NG!I73+GT_Spot!I73+Bawana_NG!I73+Bawana_RLNG!I73+Bawana_Spot!I73</f>
        <v>84</v>
      </c>
      <c r="C73" s="194">
        <f>PPCL_NG!P73+PPCL_Spot!P73+GT_NG!P73+GT_Spot!P73+Bawana_NG!P73+Bawana_RLNG!P73+Bawana_Spot!P73</f>
        <v>83.705542843823864</v>
      </c>
      <c r="D73" s="195">
        <f t="shared" si="6"/>
        <v>0.29445715617613644</v>
      </c>
      <c r="E73" s="194">
        <f>PPCL_NG!J73+PPCL_Spot!J73+GT_NG!J73+GT_Spot!J73+Bawana_NG!J73+Bawana_RLNG!J73+Bawana_Spot!J73</f>
        <v>48</v>
      </c>
      <c r="F73" s="194">
        <f>PPCL_NG!Q73+PPCL_Spot!Q73+GT_NG!Q73+GT_Spot!Q73+Bawana_NG!Q73+Bawana_RLNG!Q73+Bawana_Spot!Q73</f>
        <v>47.838678767899353</v>
      </c>
      <c r="G73" s="195">
        <f t="shared" si="7"/>
        <v>0.16132123210064719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5.8397394834277545</v>
      </c>
      <c r="J73" s="195">
        <f t="shared" si="8"/>
        <v>2.6051657224535063E-4</v>
      </c>
      <c r="K73" s="194">
        <f>PPCL_NG!L73+PPCL_Spot!L73+GT_NG!L73+GT_Spot!L73+Bawana_NG!L73+Bawana_RLNG!L73+Bawana_Spot!L73</f>
        <v>16.72</v>
      </c>
      <c r="L73" s="194">
        <f>PPCL_NG!S73+PPCL_Spot!S73+GT_NG!S73+GT_Spot!S73+Bawana_NG!S73+Bawana_RLNG!S73+Bawana_Spot!S73</f>
        <v>16.684604137484939</v>
      </c>
      <c r="M73" s="195">
        <f t="shared" si="9"/>
        <v>3.5395862515059662E-2</v>
      </c>
      <c r="N73" s="194">
        <f>PPCL_NG!M73+PPCL_Spot!M73+GT_NG!M73+GT_Spot!M73+Bawana_NG!M73+Bawana_RLNG!M73+Bawana_Spot!M73</f>
        <v>69.61</v>
      </c>
      <c r="O73" s="194">
        <f>PPCL_NG!T73+PPCL_Spot!T73+GT_NG!T73+GT_Spot!T73+Bawana_NG!T73+Bawana_RLNG!T73+Bawana_Spot!T73</f>
        <v>69.39920476736404</v>
      </c>
      <c r="P73" s="195">
        <f t="shared" si="10"/>
        <v>0.21079523263595945</v>
      </c>
      <c r="Q73" s="195">
        <f t="shared" si="11"/>
        <v>0.70223000000004809</v>
      </c>
    </row>
    <row r="74" spans="1:17">
      <c r="A74" s="34" t="s">
        <v>116</v>
      </c>
      <c r="B74" s="194">
        <f>PPCL_NG!I74+PPCL_Spot!I74+GT_NG!I74+GT_Spot!I74+Bawana_NG!I74+Bawana_RLNG!I74+Bawana_Spot!I74</f>
        <v>84</v>
      </c>
      <c r="C74" s="194">
        <f>PPCL_NG!P74+PPCL_Spot!P74+GT_NG!P74+GT_Spot!P74+Bawana_NG!P74+Bawana_RLNG!P74+Bawana_Spot!P74</f>
        <v>83.705542843823864</v>
      </c>
      <c r="D74" s="195">
        <f t="shared" si="6"/>
        <v>0.29445715617613644</v>
      </c>
      <c r="E74" s="194">
        <f>PPCL_NG!J74+PPCL_Spot!J74+GT_NG!J74+GT_Spot!J74+Bawana_NG!J74+Bawana_RLNG!J74+Bawana_Spot!J74</f>
        <v>48</v>
      </c>
      <c r="F74" s="194">
        <f>PPCL_NG!Q74+PPCL_Spot!Q74+GT_NG!Q74+GT_Spot!Q74+Bawana_NG!Q74+Bawana_RLNG!Q74+Bawana_Spot!Q74</f>
        <v>47.838678767899353</v>
      </c>
      <c r="G74" s="195">
        <f t="shared" si="7"/>
        <v>0.16132123210064719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5.8397394834277545</v>
      </c>
      <c r="J74" s="195">
        <f t="shared" si="8"/>
        <v>2.6051657224535063E-4</v>
      </c>
      <c r="K74" s="194">
        <f>PPCL_NG!L74+PPCL_Spot!L74+GT_NG!L74+GT_Spot!L74+Bawana_NG!L74+Bawana_RLNG!L74+Bawana_Spot!L74</f>
        <v>16.72</v>
      </c>
      <c r="L74" s="194">
        <f>PPCL_NG!S74+PPCL_Spot!S74+GT_NG!S74+GT_Spot!S74+Bawana_NG!S74+Bawana_RLNG!S74+Bawana_Spot!S74</f>
        <v>16.684604137484939</v>
      </c>
      <c r="M74" s="195">
        <f t="shared" si="9"/>
        <v>3.5395862515059662E-2</v>
      </c>
      <c r="N74" s="194">
        <f>PPCL_NG!M74+PPCL_Spot!M74+GT_NG!M74+GT_Spot!M74+Bawana_NG!M74+Bawana_RLNG!M74+Bawana_Spot!M74</f>
        <v>69.61</v>
      </c>
      <c r="O74" s="194">
        <f>PPCL_NG!T74+PPCL_Spot!T74+GT_NG!T74+GT_Spot!T74+Bawana_NG!T74+Bawana_RLNG!T74+Bawana_Spot!T74</f>
        <v>69.39920476736404</v>
      </c>
      <c r="P74" s="195">
        <f t="shared" si="10"/>
        <v>0.21079523263595945</v>
      </c>
      <c r="Q74" s="195">
        <f t="shared" si="11"/>
        <v>0.70223000000004809</v>
      </c>
    </row>
    <row r="75" spans="1:17">
      <c r="A75" s="34" t="s">
        <v>117</v>
      </c>
      <c r="B75" s="194">
        <f>PPCL_NG!I75+PPCL_Spot!I75+GT_NG!I75+GT_Spot!I75+Bawana_NG!I75+Bawana_RLNG!I75+Bawana_Spot!I75</f>
        <v>84</v>
      </c>
      <c r="C75" s="194">
        <f>PPCL_NG!P75+PPCL_Spot!P75+GT_NG!P75+GT_Spot!P75+Bawana_NG!P75+Bawana_RLNG!P75+Bawana_Spot!P75</f>
        <v>83.830161375890924</v>
      </c>
      <c r="D75" s="195">
        <f t="shared" si="6"/>
        <v>0.16983862410907591</v>
      </c>
      <c r="E75" s="194">
        <f>PPCL_NG!J75+PPCL_Spot!J75+GT_NG!J75+GT_Spot!J75+Bawana_NG!J75+Bawana_RLNG!J75+Bawana_Spot!J75</f>
        <v>57.6</v>
      </c>
      <c r="F75" s="194">
        <f>PPCL_NG!Q75+PPCL_Spot!Q75+GT_NG!Q75+GT_Spot!Q75+Bawana_NG!Q75+Bawana_RLNG!Q75+Bawana_Spot!Q75</f>
        <v>57.506490086325201</v>
      </c>
      <c r="G75" s="195">
        <f t="shared" si="7"/>
        <v>9.3509913674800771E-2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5.8397414670857497</v>
      </c>
      <c r="J75" s="195">
        <f t="shared" si="8"/>
        <v>2.5853291425015357E-4</v>
      </c>
      <c r="K75" s="194">
        <f>PPCL_NG!L75+PPCL_Spot!L75+GT_NG!L75+GT_Spot!L75+Bawana_NG!L75+Bawana_RLNG!L75+Bawana_Spot!L75</f>
        <v>8.84</v>
      </c>
      <c r="L75" s="194">
        <f>PPCL_NG!S75+PPCL_Spot!S75+GT_NG!S75+GT_Spot!S75+Bawana_NG!S75+Bawana_RLNG!S75+Bawana_Spot!S75</f>
        <v>8.8198086590818541</v>
      </c>
      <c r="M75" s="195">
        <f t="shared" si="9"/>
        <v>2.0191340918145784E-2</v>
      </c>
      <c r="N75" s="194">
        <f>PPCL_NG!M75+PPCL_Spot!M75+GT_NG!M75+GT_Spot!M75+Bawana_NG!M75+Bawana_RLNG!M75+Bawana_Spot!M75</f>
        <v>69.61</v>
      </c>
      <c r="O75" s="194">
        <f>PPCL_NG!T75+PPCL_Spot!T75+GT_NG!T75+GT_Spot!T75+Bawana_NG!T75+Bawana_RLNG!T75+Bawana_Spot!T75</f>
        <v>69.48823841161628</v>
      </c>
      <c r="P75" s="195">
        <f t="shared" si="10"/>
        <v>0.12176158838371975</v>
      </c>
      <c r="Q75" s="195">
        <f t="shared" si="11"/>
        <v>0.40555999999999237</v>
      </c>
    </row>
    <row r="76" spans="1:17">
      <c r="A76" s="34" t="s">
        <v>118</v>
      </c>
      <c r="B76" s="194">
        <f>PPCL_NG!I76+PPCL_Spot!I76+GT_NG!I76+GT_Spot!I76+Bawana_NG!I76+Bawana_RLNG!I76+Bawana_Spot!I76</f>
        <v>99.61</v>
      </c>
      <c r="C76" s="194">
        <f>PPCL_NG!P76+PPCL_Spot!P76+GT_NG!P76+GT_Spot!P76+Bawana_NG!P76+Bawana_RLNG!P76+Bawana_Spot!P76</f>
        <v>99.439639833134677</v>
      </c>
      <c r="D76" s="195">
        <f t="shared" si="6"/>
        <v>0.17036016686532207</v>
      </c>
      <c r="E76" s="194">
        <f>PPCL_NG!J76+PPCL_Spot!J76+GT_NG!J76+GT_Spot!J76+Bawana_NG!J76+Bawana_RLNG!J76+Bawana_Spot!J76</f>
        <v>57.6</v>
      </c>
      <c r="F76" s="194">
        <f>PPCL_NG!Q76+PPCL_Spot!Q76+GT_NG!Q76+GT_Spot!Q76+Bawana_NG!Q76+Bawana_RLNG!Q76+Bawana_Spot!Q76</f>
        <v>57.506588101481356</v>
      </c>
      <c r="G76" s="195">
        <f t="shared" si="7"/>
        <v>9.3411898518645842E-2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5.8397514047335264</v>
      </c>
      <c r="J76" s="195">
        <f t="shared" si="8"/>
        <v>2.4859526647347252E-4</v>
      </c>
      <c r="K76" s="194">
        <f>PPCL_NG!L76+PPCL_Spot!L76+GT_NG!L76+GT_Spot!L76+Bawana_NG!L76+Bawana_RLNG!L76+Bawana_Spot!L76</f>
        <v>2.2599999999999998</v>
      </c>
      <c r="L76" s="194">
        <f>PPCL_NG!S76+PPCL_Spot!S76+GT_NG!S76+GT_Spot!S76+Bawana_NG!S76+Bawana_RLNG!S76+Bawana_Spot!S76</f>
        <v>2.240103797037289</v>
      </c>
      <c r="M76" s="195">
        <f t="shared" si="9"/>
        <v>1.9896202962710774E-2</v>
      </c>
      <c r="N76" s="194">
        <f>PPCL_NG!M76+PPCL_Spot!M76+GT_NG!M76+GT_Spot!M76+Bawana_NG!M76+Bawana_RLNG!M76+Bawana_Spot!M76</f>
        <v>69.61</v>
      </c>
      <c r="O76" s="194">
        <f>PPCL_NG!T76+PPCL_Spot!T76+GT_NG!T76+GT_Spot!T76+Bawana_NG!T76+Bawana_RLNG!T76+Bawana_Spot!T76</f>
        <v>69.488356863613149</v>
      </c>
      <c r="P76" s="195">
        <f t="shared" si="10"/>
        <v>0.12164313638685087</v>
      </c>
      <c r="Q76" s="195">
        <f t="shared" si="11"/>
        <v>0.40556000000000303</v>
      </c>
    </row>
    <row r="77" spans="1:17">
      <c r="A77" s="34" t="s">
        <v>119</v>
      </c>
      <c r="B77" s="194">
        <f>PPCL_NG!I77+PPCL_Spot!I77+GT_NG!I77+GT_Spot!I77+Bawana_NG!I77+Bawana_RLNG!I77+Bawana_Spot!I77</f>
        <v>99.61</v>
      </c>
      <c r="C77" s="194">
        <f>PPCL_NG!P77+PPCL_Spot!P77+GT_NG!P77+GT_Spot!P77+Bawana_NG!P77+Bawana_RLNG!P77+Bawana_Spot!P77</f>
        <v>99.43959864523336</v>
      </c>
      <c r="D77" s="195">
        <f t="shared" si="6"/>
        <v>0.1704013547666392</v>
      </c>
      <c r="E77" s="194">
        <f>PPCL_NG!J77+PPCL_Spot!J77+GT_NG!J77+GT_Spot!J77+Bawana_NG!J77+Bawana_RLNG!J77+Bawana_Spot!J77</f>
        <v>57.6</v>
      </c>
      <c r="F77" s="194">
        <f>PPCL_NG!Q77+PPCL_Spot!Q77+GT_NG!Q77+GT_Spot!Q77+Bawana_NG!Q77+Bawana_RLNG!Q77+Bawana_Spot!Q77</f>
        <v>57.506564284363435</v>
      </c>
      <c r="G77" s="195">
        <f t="shared" si="7"/>
        <v>9.3435715636566385E-2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5.8397489899424038</v>
      </c>
      <c r="J77" s="195">
        <f t="shared" si="8"/>
        <v>2.5101005759609052E-4</v>
      </c>
      <c r="K77" s="194">
        <f>PPCL_NG!L77+PPCL_Spot!L77+GT_NG!L77+GT_Spot!L77+Bawana_NG!L77+Bawana_RLNG!L77+Bawana_Spot!L77</f>
        <v>0</v>
      </c>
      <c r="L77" s="194">
        <f>PPCL_NG!S77+PPCL_Spot!S77+GT_NG!S77+GT_Spot!S77+Bawana_NG!S77+Bawana_RLNG!S77+Bawana_Spot!S77</f>
        <v>-1.9800000000000002E-2</v>
      </c>
      <c r="M77" s="195">
        <f t="shared" si="9"/>
        <v>1.9800000000000002E-2</v>
      </c>
      <c r="N77" s="194">
        <f>PPCL_NG!M77+PPCL_Spot!M77+GT_NG!M77+GT_Spot!M77+Bawana_NG!M77+Bawana_RLNG!M77+Bawana_Spot!M77</f>
        <v>69.61</v>
      </c>
      <c r="O77" s="194">
        <f>PPCL_NG!T77+PPCL_Spot!T77+GT_NG!T77+GT_Spot!T77+Bawana_NG!T77+Bawana_RLNG!T77+Bawana_Spot!T77</f>
        <v>69.488328080460747</v>
      </c>
      <c r="P77" s="195">
        <f t="shared" si="10"/>
        <v>0.12167191953925283</v>
      </c>
      <c r="Q77" s="195">
        <f t="shared" si="11"/>
        <v>0.40556000000005449</v>
      </c>
    </row>
    <row r="78" spans="1:17">
      <c r="A78" s="34" t="s">
        <v>120</v>
      </c>
      <c r="B78" s="194">
        <f>PPCL_NG!I78+PPCL_Spot!I78+GT_NG!I78+GT_Spot!I78+Bawana_NG!I78+Bawana_RLNG!I78+Bawana_Spot!I78</f>
        <v>99.61</v>
      </c>
      <c r="C78" s="194">
        <f>PPCL_NG!P78+PPCL_Spot!P78+GT_NG!P78+GT_Spot!P78+Bawana_NG!P78+Bawana_RLNG!P78+Bawana_Spot!P78</f>
        <v>99.43959864523336</v>
      </c>
      <c r="D78" s="195">
        <f t="shared" si="6"/>
        <v>0.1704013547666392</v>
      </c>
      <c r="E78" s="194">
        <f>PPCL_NG!J78+PPCL_Spot!J78+GT_NG!J78+GT_Spot!J78+Bawana_NG!J78+Bawana_RLNG!J78+Bawana_Spot!J78</f>
        <v>57.6</v>
      </c>
      <c r="F78" s="194">
        <f>PPCL_NG!Q78+PPCL_Spot!Q78+GT_NG!Q78+GT_Spot!Q78+Bawana_NG!Q78+Bawana_RLNG!Q78+Bawana_Spot!Q78</f>
        <v>57.506564284363435</v>
      </c>
      <c r="G78" s="195">
        <f t="shared" si="7"/>
        <v>9.3435715636566385E-2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5.8397489899424038</v>
      </c>
      <c r="J78" s="195">
        <f t="shared" si="8"/>
        <v>2.5101005759609052E-4</v>
      </c>
      <c r="K78" s="194">
        <f>PPCL_NG!L78+PPCL_Spot!L78+GT_NG!L78+GT_Spot!L78+Bawana_NG!L78+Bawana_RLNG!L78+Bawana_Spot!L78</f>
        <v>0</v>
      </c>
      <c r="L78" s="194">
        <f>PPCL_NG!S78+PPCL_Spot!S78+GT_NG!S78+GT_Spot!S78+Bawana_NG!S78+Bawana_RLNG!S78+Bawana_Spot!S78</f>
        <v>-1.9800000000000002E-2</v>
      </c>
      <c r="M78" s="195">
        <f t="shared" si="9"/>
        <v>1.9800000000000002E-2</v>
      </c>
      <c r="N78" s="194">
        <f>PPCL_NG!M78+PPCL_Spot!M78+GT_NG!M78+GT_Spot!M78+Bawana_NG!M78+Bawana_RLNG!M78+Bawana_Spot!M78</f>
        <v>69.61</v>
      </c>
      <c r="O78" s="194">
        <f>PPCL_NG!T78+PPCL_Spot!T78+GT_NG!T78+GT_Spot!T78+Bawana_NG!T78+Bawana_RLNG!T78+Bawana_Spot!T78</f>
        <v>69.488328080460747</v>
      </c>
      <c r="P78" s="195">
        <f t="shared" si="10"/>
        <v>0.12167191953925283</v>
      </c>
      <c r="Q78" s="195">
        <f t="shared" si="11"/>
        <v>0.40556000000005449</v>
      </c>
    </row>
    <row r="79" spans="1:17">
      <c r="A79" s="34" t="s">
        <v>121</v>
      </c>
      <c r="B79" s="194">
        <f>PPCL_NG!I79+PPCL_Spot!I79+GT_NG!I79+GT_Spot!I79+Bawana_NG!I79+Bawana_RLNG!I79+Bawana_Spot!I79</f>
        <v>99.61</v>
      </c>
      <c r="C79" s="194">
        <f>PPCL_NG!P79+PPCL_Spot!P79+GT_NG!P79+GT_Spot!P79+Bawana_NG!P79+Bawana_RLNG!P79+Bawana_Spot!P79</f>
        <v>99.43959864523336</v>
      </c>
      <c r="D79" s="195">
        <f t="shared" si="6"/>
        <v>0.1704013547666392</v>
      </c>
      <c r="E79" s="194">
        <f>PPCL_NG!J79+PPCL_Spot!J79+GT_NG!J79+GT_Spot!J79+Bawana_NG!J79+Bawana_RLNG!J79+Bawana_Spot!J79</f>
        <v>57.6</v>
      </c>
      <c r="F79" s="194">
        <f>PPCL_NG!Q79+PPCL_Spot!Q79+GT_NG!Q79+GT_Spot!Q79+Bawana_NG!Q79+Bawana_RLNG!Q79+Bawana_Spot!Q79</f>
        <v>57.506564284363435</v>
      </c>
      <c r="G79" s="195">
        <f t="shared" si="7"/>
        <v>9.3435715636566385E-2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5.8397489899424038</v>
      </c>
      <c r="J79" s="195">
        <f t="shared" si="8"/>
        <v>2.5101005759609052E-4</v>
      </c>
      <c r="K79" s="194">
        <f>PPCL_NG!L79+PPCL_Spot!L79+GT_NG!L79+GT_Spot!L79+Bawana_NG!L79+Bawana_RLNG!L79+Bawana_Spot!L79</f>
        <v>0</v>
      </c>
      <c r="L79" s="194">
        <f>PPCL_NG!S79+PPCL_Spot!S79+GT_NG!S79+GT_Spot!S79+Bawana_NG!S79+Bawana_RLNG!S79+Bawana_Spot!S79</f>
        <v>-1.9800000000000002E-2</v>
      </c>
      <c r="M79" s="195">
        <f t="shared" si="9"/>
        <v>1.9800000000000002E-2</v>
      </c>
      <c r="N79" s="194">
        <f>PPCL_NG!M79+PPCL_Spot!M79+GT_NG!M79+GT_Spot!M79+Bawana_NG!M79+Bawana_RLNG!M79+Bawana_Spot!M79</f>
        <v>69.61</v>
      </c>
      <c r="O79" s="194">
        <f>PPCL_NG!T79+PPCL_Spot!T79+GT_NG!T79+GT_Spot!T79+Bawana_NG!T79+Bawana_RLNG!T79+Bawana_Spot!T79</f>
        <v>69.488328080460747</v>
      </c>
      <c r="P79" s="195">
        <f t="shared" si="10"/>
        <v>0.12167191953925283</v>
      </c>
      <c r="Q79" s="195">
        <f t="shared" si="11"/>
        <v>0.40556000000005449</v>
      </c>
    </row>
    <row r="80" spans="1:17">
      <c r="A80" s="34" t="s">
        <v>122</v>
      </c>
      <c r="B80" s="194">
        <f>PPCL_NG!I80+PPCL_Spot!I80+GT_NG!I80+GT_Spot!I80+Bawana_NG!I80+Bawana_RLNG!I80+Bawana_Spot!I80</f>
        <v>99.61</v>
      </c>
      <c r="C80" s="194">
        <f>PPCL_NG!P80+PPCL_Spot!P80+GT_NG!P80+GT_Spot!P80+Bawana_NG!P80+Bawana_RLNG!P80+Bawana_Spot!P80</f>
        <v>99.43959864523336</v>
      </c>
      <c r="D80" s="195">
        <f t="shared" si="6"/>
        <v>0.1704013547666392</v>
      </c>
      <c r="E80" s="194">
        <f>PPCL_NG!J80+PPCL_Spot!J80+GT_NG!J80+GT_Spot!J80+Bawana_NG!J80+Bawana_RLNG!J80+Bawana_Spot!J80</f>
        <v>57.6</v>
      </c>
      <c r="F80" s="194">
        <f>PPCL_NG!Q80+PPCL_Spot!Q80+GT_NG!Q80+GT_Spot!Q80+Bawana_NG!Q80+Bawana_RLNG!Q80+Bawana_Spot!Q80</f>
        <v>57.506564284363435</v>
      </c>
      <c r="G80" s="195">
        <f t="shared" si="7"/>
        <v>9.3435715636566385E-2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5.8397489899424038</v>
      </c>
      <c r="J80" s="195">
        <f t="shared" si="8"/>
        <v>2.5101005759609052E-4</v>
      </c>
      <c r="K80" s="194">
        <f>PPCL_NG!L80+PPCL_Spot!L80+GT_NG!L80+GT_Spot!L80+Bawana_NG!L80+Bawana_RLNG!L80+Bawana_Spot!L80</f>
        <v>0</v>
      </c>
      <c r="L80" s="194">
        <f>PPCL_NG!S80+PPCL_Spot!S80+GT_NG!S80+GT_Spot!S80+Bawana_NG!S80+Bawana_RLNG!S80+Bawana_Spot!S80</f>
        <v>-1.9800000000000002E-2</v>
      </c>
      <c r="M80" s="195">
        <f t="shared" si="9"/>
        <v>1.9800000000000002E-2</v>
      </c>
      <c r="N80" s="194">
        <f>PPCL_NG!M80+PPCL_Spot!M80+GT_NG!M80+GT_Spot!M80+Bawana_NG!M80+Bawana_RLNG!M80+Bawana_Spot!M80</f>
        <v>69.61</v>
      </c>
      <c r="O80" s="194">
        <f>PPCL_NG!T80+PPCL_Spot!T80+GT_NG!T80+GT_Spot!T80+Bawana_NG!T80+Bawana_RLNG!T80+Bawana_Spot!T80</f>
        <v>69.488328080460747</v>
      </c>
      <c r="P80" s="195">
        <f t="shared" si="10"/>
        <v>0.12167191953925283</v>
      </c>
      <c r="Q80" s="195">
        <f t="shared" si="11"/>
        <v>0.40556000000005449</v>
      </c>
    </row>
    <row r="81" spans="1:17">
      <c r="A81" s="34" t="s">
        <v>123</v>
      </c>
      <c r="B81" s="194">
        <f>PPCL_NG!I81+PPCL_Spot!I81+GT_NG!I81+GT_Spot!I81+Bawana_NG!I81+Bawana_RLNG!I81+Bawana_Spot!I81</f>
        <v>99.61</v>
      </c>
      <c r="C81" s="194">
        <f>PPCL_NG!P81+PPCL_Spot!P81+GT_NG!P81+GT_Spot!P81+Bawana_NG!P81+Bawana_RLNG!P81+Bawana_Spot!P81</f>
        <v>99.43959864523336</v>
      </c>
      <c r="D81" s="195">
        <f t="shared" si="6"/>
        <v>0.1704013547666392</v>
      </c>
      <c r="E81" s="194">
        <f>PPCL_NG!J81+PPCL_Spot!J81+GT_NG!J81+GT_Spot!J81+Bawana_NG!J81+Bawana_RLNG!J81+Bawana_Spot!J81</f>
        <v>57.6</v>
      </c>
      <c r="F81" s="194">
        <f>PPCL_NG!Q81+PPCL_Spot!Q81+GT_NG!Q81+GT_Spot!Q81+Bawana_NG!Q81+Bawana_RLNG!Q81+Bawana_Spot!Q81</f>
        <v>57.506564284363435</v>
      </c>
      <c r="G81" s="195">
        <f t="shared" si="7"/>
        <v>9.3435715636566385E-2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5.8397489899424038</v>
      </c>
      <c r="J81" s="195">
        <f t="shared" si="8"/>
        <v>2.5101005759609052E-4</v>
      </c>
      <c r="K81" s="194">
        <f>PPCL_NG!L81+PPCL_Spot!L81+GT_NG!L81+GT_Spot!L81+Bawana_NG!L81+Bawana_RLNG!L81+Bawana_Spot!L81</f>
        <v>0</v>
      </c>
      <c r="L81" s="194">
        <f>PPCL_NG!S81+PPCL_Spot!S81+GT_NG!S81+GT_Spot!S81+Bawana_NG!S81+Bawana_RLNG!S81+Bawana_Spot!S81</f>
        <v>-1.9800000000000002E-2</v>
      </c>
      <c r="M81" s="195">
        <f t="shared" si="9"/>
        <v>1.9800000000000002E-2</v>
      </c>
      <c r="N81" s="194">
        <f>PPCL_NG!M81+PPCL_Spot!M81+GT_NG!M81+GT_Spot!M81+Bawana_NG!M81+Bawana_RLNG!M81+Bawana_Spot!M81</f>
        <v>69.61</v>
      </c>
      <c r="O81" s="194">
        <f>PPCL_NG!T81+PPCL_Spot!T81+GT_NG!T81+GT_Spot!T81+Bawana_NG!T81+Bawana_RLNG!T81+Bawana_Spot!T81</f>
        <v>69.488328080460747</v>
      </c>
      <c r="P81" s="195">
        <f t="shared" si="10"/>
        <v>0.12167191953925283</v>
      </c>
      <c r="Q81" s="195">
        <f t="shared" si="11"/>
        <v>0.40556000000005449</v>
      </c>
    </row>
    <row r="82" spans="1:17">
      <c r="A82" s="34" t="s">
        <v>124</v>
      </c>
      <c r="B82" s="194">
        <f>PPCL_NG!I82+PPCL_Spot!I82+GT_NG!I82+GT_Spot!I82+Bawana_NG!I82+Bawana_RLNG!I82+Bawana_Spot!I82</f>
        <v>84</v>
      </c>
      <c r="C82" s="194">
        <f>PPCL_NG!P82+PPCL_Spot!P82+GT_NG!P82+GT_Spot!P82+Bawana_NG!P82+Bawana_RLNG!P82+Bawana_Spot!P82</f>
        <v>83.829830831525669</v>
      </c>
      <c r="D82" s="195">
        <f t="shared" si="6"/>
        <v>0.17016916847433095</v>
      </c>
      <c r="E82" s="194">
        <f>PPCL_NG!J82+PPCL_Spot!J82+GT_NG!J82+GT_Spot!J82+Bawana_NG!J82+Bawana_RLNG!J82+Bawana_Spot!J82</f>
        <v>48</v>
      </c>
      <c r="F82" s="194">
        <f>PPCL_NG!Q82+PPCL_Spot!Q82+GT_NG!Q82+GT_Spot!Q82+Bawana_NG!Q82+Bawana_RLNG!Q82+Bawana_Spot!Q82</f>
        <v>47.906726189443241</v>
      </c>
      <c r="G82" s="195">
        <f t="shared" si="7"/>
        <v>9.3273810556759429E-2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5.8397184863822611</v>
      </c>
      <c r="J82" s="195">
        <f t="shared" si="8"/>
        <v>2.8151361773876005E-4</v>
      </c>
      <c r="K82" s="194">
        <f>PPCL_NG!L82+PPCL_Spot!L82+GT_NG!L82+GT_Spot!L82+Bawana_NG!L82+Bawana_RLNG!L82+Bawana_Spot!L82</f>
        <v>0</v>
      </c>
      <c r="L82" s="194">
        <f>PPCL_NG!S82+PPCL_Spot!S82+GT_NG!S82+GT_Spot!S82+Bawana_NG!S82+Bawana_RLNG!S82+Bawana_Spot!S82</f>
        <v>-1.9800000000000002E-2</v>
      </c>
      <c r="M82" s="195">
        <f t="shared" si="9"/>
        <v>1.9800000000000002E-2</v>
      </c>
      <c r="N82" s="194">
        <f>PPCL_NG!M82+PPCL_Spot!M82+GT_NG!M82+GT_Spot!M82+Bawana_NG!M82+Bawana_RLNG!M82+Bawana_Spot!M82</f>
        <v>69.61</v>
      </c>
      <c r="O82" s="194">
        <f>PPCL_NG!T82+PPCL_Spot!T82+GT_NG!T82+GT_Spot!T82+Bawana_NG!T82+Bawana_RLNG!T82+Bawana_Spot!T82</f>
        <v>69.487964492648842</v>
      </c>
      <c r="P82" s="195">
        <f t="shared" si="10"/>
        <v>0.12203550735115698</v>
      </c>
      <c r="Q82" s="195">
        <f t="shared" si="11"/>
        <v>0.4055599999999861</v>
      </c>
    </row>
    <row r="83" spans="1:17">
      <c r="A83" s="34" t="s">
        <v>125</v>
      </c>
      <c r="B83" s="194">
        <f>PPCL_NG!I83+PPCL_Spot!I83+GT_NG!I83+GT_Spot!I83+Bawana_NG!I83+Bawana_RLNG!I83+Bawana_Spot!I83</f>
        <v>84</v>
      </c>
      <c r="C83" s="194">
        <f>PPCL_NG!P83+PPCL_Spot!P83+GT_NG!P83+GT_Spot!P83+Bawana_NG!P83+Bawana_RLNG!P83+Bawana_Spot!P83</f>
        <v>83.829924452815959</v>
      </c>
      <c r="D83" s="195">
        <f t="shared" si="6"/>
        <v>0.17007554718404094</v>
      </c>
      <c r="E83" s="194">
        <f>PPCL_NG!J83+PPCL_Spot!J83+GT_NG!J83+GT_Spot!J83+Bawana_NG!J83+Bawana_RLNG!J83+Bawana_Spot!J83</f>
        <v>48</v>
      </c>
      <c r="F83" s="194">
        <f>PPCL_NG!Q83+PPCL_Spot!Q83+GT_NG!Q83+GT_Spot!Q83+Bawana_NG!Q83+Bawana_RLNG!Q83+Bawana_Spot!Q83</f>
        <v>47.906779687323407</v>
      </c>
      <c r="G83" s="195">
        <f t="shared" si="7"/>
        <v>9.3220312676592698E-2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5.8397249952910144</v>
      </c>
      <c r="J83" s="195">
        <f t="shared" si="8"/>
        <v>2.7500470898544904E-4</v>
      </c>
      <c r="K83" s="194">
        <f>PPCL_NG!L83+PPCL_Spot!L83+GT_NG!L83+GT_Spot!L83+Bawana_NG!L83+Bawana_RLNG!L83+Bawana_Spot!L83</f>
        <v>18.72</v>
      </c>
      <c r="L83" s="194">
        <f>PPCL_NG!S83+PPCL_Spot!S83+GT_NG!S83+GT_Spot!S83+Bawana_NG!S83+Bawana_RLNG!S83+Bawana_Spot!S83</f>
        <v>18.699318478056128</v>
      </c>
      <c r="M83" s="195">
        <f t="shared" si="9"/>
        <v>2.0681521943870962E-2</v>
      </c>
      <c r="N83" s="194">
        <f>PPCL_NG!M83+PPCL_Spot!M83+GT_NG!M83+GT_Spot!M83+Bawana_NG!M83+Bawana_RLNG!M83+Bawana_Spot!M83</f>
        <v>55.8</v>
      </c>
      <c r="O83" s="194">
        <f>PPCL_NG!T83+PPCL_Spot!T83+GT_NG!T83+GT_Spot!T83+Bawana_NG!T83+Bawana_RLNG!T83+Bawana_Spot!T83</f>
        <v>55.678692386513461</v>
      </c>
      <c r="P83" s="195">
        <f t="shared" si="10"/>
        <v>0.12130761348653607</v>
      </c>
      <c r="Q83" s="195">
        <f t="shared" si="11"/>
        <v>0.40556000000002612</v>
      </c>
    </row>
    <row r="84" spans="1:17">
      <c r="A84" s="34" t="s">
        <v>126</v>
      </c>
      <c r="B84" s="194">
        <f>PPCL_NG!I84+PPCL_Spot!I84+GT_NG!I84+GT_Spot!I84+Bawana_NG!I84+Bawana_RLNG!I84+Bawana_Spot!I84</f>
        <v>84</v>
      </c>
      <c r="C84" s="194">
        <f>PPCL_NG!P84+PPCL_Spot!P84+GT_NG!P84+GT_Spot!P84+Bawana_NG!P84+Bawana_RLNG!P84+Bawana_Spot!P84</f>
        <v>83.829924452815959</v>
      </c>
      <c r="D84" s="195">
        <f t="shared" si="6"/>
        <v>0.17007554718404094</v>
      </c>
      <c r="E84" s="194">
        <f>PPCL_NG!J84+PPCL_Spot!J84+GT_NG!J84+GT_Spot!J84+Bawana_NG!J84+Bawana_RLNG!J84+Bawana_Spot!J84</f>
        <v>48</v>
      </c>
      <c r="F84" s="194">
        <f>PPCL_NG!Q84+PPCL_Spot!Q84+GT_NG!Q84+GT_Spot!Q84+Bawana_NG!Q84+Bawana_RLNG!Q84+Bawana_Spot!Q84</f>
        <v>47.906779687323407</v>
      </c>
      <c r="G84" s="195">
        <f t="shared" si="7"/>
        <v>9.3220312676592698E-2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5.8397249952910144</v>
      </c>
      <c r="J84" s="195">
        <f t="shared" si="8"/>
        <v>2.7500470898544904E-4</v>
      </c>
      <c r="K84" s="194">
        <f>PPCL_NG!L84+PPCL_Spot!L84+GT_NG!L84+GT_Spot!L84+Bawana_NG!L84+Bawana_RLNG!L84+Bawana_Spot!L84</f>
        <v>18.72</v>
      </c>
      <c r="L84" s="194">
        <f>PPCL_NG!S84+PPCL_Spot!S84+GT_NG!S84+GT_Spot!S84+Bawana_NG!S84+Bawana_RLNG!S84+Bawana_Spot!S84</f>
        <v>18.699318478056128</v>
      </c>
      <c r="M84" s="195">
        <f t="shared" si="9"/>
        <v>2.0681521943870962E-2</v>
      </c>
      <c r="N84" s="194">
        <f>PPCL_NG!M84+PPCL_Spot!M84+GT_NG!M84+GT_Spot!M84+Bawana_NG!M84+Bawana_RLNG!M84+Bawana_Spot!M84</f>
        <v>55.8</v>
      </c>
      <c r="O84" s="194">
        <f>PPCL_NG!T84+PPCL_Spot!T84+GT_NG!T84+GT_Spot!T84+Bawana_NG!T84+Bawana_RLNG!T84+Bawana_Spot!T84</f>
        <v>55.678692386513461</v>
      </c>
      <c r="P84" s="195">
        <f t="shared" si="10"/>
        <v>0.12130761348653607</v>
      </c>
      <c r="Q84" s="195">
        <f t="shared" si="11"/>
        <v>0.40556000000002612</v>
      </c>
    </row>
    <row r="85" spans="1:17">
      <c r="A85" s="34" t="s">
        <v>127</v>
      </c>
      <c r="B85" s="194">
        <f>PPCL_NG!I85+PPCL_Spot!I85+GT_NG!I85+GT_Spot!I85+Bawana_NG!I85+Bawana_RLNG!I85+Bawana_Spot!I85</f>
        <v>84</v>
      </c>
      <c r="C85" s="194">
        <f>PPCL_NG!P85+PPCL_Spot!P85+GT_NG!P85+GT_Spot!P85+Bawana_NG!P85+Bawana_RLNG!P85+Bawana_Spot!P85</f>
        <v>83.829924452815959</v>
      </c>
      <c r="D85" s="195">
        <f t="shared" si="6"/>
        <v>0.17007554718404094</v>
      </c>
      <c r="E85" s="194">
        <f>PPCL_NG!J85+PPCL_Spot!J85+GT_NG!J85+GT_Spot!J85+Bawana_NG!J85+Bawana_RLNG!J85+Bawana_Spot!J85</f>
        <v>48</v>
      </c>
      <c r="F85" s="194">
        <f>PPCL_NG!Q85+PPCL_Spot!Q85+GT_NG!Q85+GT_Spot!Q85+Bawana_NG!Q85+Bawana_RLNG!Q85+Bawana_Spot!Q85</f>
        <v>47.906779687323407</v>
      </c>
      <c r="G85" s="195">
        <f t="shared" si="7"/>
        <v>9.3220312676592698E-2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5.8397249952910144</v>
      </c>
      <c r="J85" s="195">
        <f t="shared" si="8"/>
        <v>2.7500470898544904E-4</v>
      </c>
      <c r="K85" s="194">
        <f>PPCL_NG!L85+PPCL_Spot!L85+GT_NG!L85+GT_Spot!L85+Bawana_NG!L85+Bawana_RLNG!L85+Bawana_Spot!L85</f>
        <v>18.72</v>
      </c>
      <c r="L85" s="194">
        <f>PPCL_NG!S85+PPCL_Spot!S85+GT_NG!S85+GT_Spot!S85+Bawana_NG!S85+Bawana_RLNG!S85+Bawana_Spot!S85</f>
        <v>18.699318478056128</v>
      </c>
      <c r="M85" s="195">
        <f t="shared" si="9"/>
        <v>2.0681521943870962E-2</v>
      </c>
      <c r="N85" s="194">
        <f>PPCL_NG!M85+PPCL_Spot!M85+GT_NG!M85+GT_Spot!M85+Bawana_NG!M85+Bawana_RLNG!M85+Bawana_Spot!M85</f>
        <v>55.8</v>
      </c>
      <c r="O85" s="194">
        <f>PPCL_NG!T85+PPCL_Spot!T85+GT_NG!T85+GT_Spot!T85+Bawana_NG!T85+Bawana_RLNG!T85+Bawana_Spot!T85</f>
        <v>55.678692386513461</v>
      </c>
      <c r="P85" s="195">
        <f t="shared" si="10"/>
        <v>0.12130761348653607</v>
      </c>
      <c r="Q85" s="195">
        <f t="shared" si="11"/>
        <v>0.40556000000002612</v>
      </c>
    </row>
    <row r="86" spans="1:17">
      <c r="A86" s="34" t="s">
        <v>128</v>
      </c>
      <c r="B86" s="194">
        <f>PPCL_NG!I86+PPCL_Spot!I86+GT_NG!I86+GT_Spot!I86+Bawana_NG!I86+Bawana_RLNG!I86+Bawana_Spot!I86</f>
        <v>84</v>
      </c>
      <c r="C86" s="194">
        <f>PPCL_NG!P86+PPCL_Spot!P86+GT_NG!P86+GT_Spot!P86+Bawana_NG!P86+Bawana_RLNG!P86+Bawana_Spot!P86</f>
        <v>83.829924452815959</v>
      </c>
      <c r="D86" s="195">
        <f t="shared" si="6"/>
        <v>0.17007554718404094</v>
      </c>
      <c r="E86" s="194">
        <f>PPCL_NG!J86+PPCL_Spot!J86+GT_NG!J86+GT_Spot!J86+Bawana_NG!J86+Bawana_RLNG!J86+Bawana_Spot!J86</f>
        <v>48</v>
      </c>
      <c r="F86" s="194">
        <f>PPCL_NG!Q86+PPCL_Spot!Q86+GT_NG!Q86+GT_Spot!Q86+Bawana_NG!Q86+Bawana_RLNG!Q86+Bawana_Spot!Q86</f>
        <v>47.906779687323407</v>
      </c>
      <c r="G86" s="195">
        <f t="shared" si="7"/>
        <v>9.3220312676592698E-2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5.8397249952910144</v>
      </c>
      <c r="J86" s="195">
        <f t="shared" si="8"/>
        <v>2.7500470898544904E-4</v>
      </c>
      <c r="K86" s="194">
        <f>PPCL_NG!L86+PPCL_Spot!L86+GT_NG!L86+GT_Spot!L86+Bawana_NG!L86+Bawana_RLNG!L86+Bawana_Spot!L86</f>
        <v>18.72</v>
      </c>
      <c r="L86" s="194">
        <f>PPCL_NG!S86+PPCL_Spot!S86+GT_NG!S86+GT_Spot!S86+Bawana_NG!S86+Bawana_RLNG!S86+Bawana_Spot!S86</f>
        <v>18.699318478056128</v>
      </c>
      <c r="M86" s="195">
        <f t="shared" si="9"/>
        <v>2.0681521943870962E-2</v>
      </c>
      <c r="N86" s="194">
        <f>PPCL_NG!M86+PPCL_Spot!M86+GT_NG!M86+GT_Spot!M86+Bawana_NG!M86+Bawana_RLNG!M86+Bawana_Spot!M86</f>
        <v>55.8</v>
      </c>
      <c r="O86" s="194">
        <f>PPCL_NG!T86+PPCL_Spot!T86+GT_NG!T86+GT_Spot!T86+Bawana_NG!T86+Bawana_RLNG!T86+Bawana_Spot!T86</f>
        <v>55.678692386513461</v>
      </c>
      <c r="P86" s="195">
        <f t="shared" si="10"/>
        <v>0.12130761348653607</v>
      </c>
      <c r="Q86" s="195">
        <f t="shared" si="11"/>
        <v>0.40556000000002612</v>
      </c>
    </row>
    <row r="87" spans="1:17">
      <c r="A87" s="34" t="s">
        <v>129</v>
      </c>
      <c r="B87" s="194">
        <f>PPCL_NG!I87+PPCL_Spot!I87+GT_NG!I87+GT_Spot!I87+Bawana_NG!I87+Bawana_RLNG!I87+Bawana_Spot!I87</f>
        <v>83.9</v>
      </c>
      <c r="C87" s="194">
        <f>PPCL_NG!P87+PPCL_Spot!P87+GT_NG!P87+GT_Spot!P87+Bawana_NG!P87+Bawana_RLNG!P87+Bawana_Spot!P87</f>
        <v>83.725211119482637</v>
      </c>
      <c r="D87" s="195">
        <f t="shared" si="6"/>
        <v>0.17478888051736874</v>
      </c>
      <c r="E87" s="194">
        <f>PPCL_NG!J87+PPCL_Spot!J87+GT_NG!J87+GT_Spot!J87+Bawana_NG!J87+Bawana_RLNG!J87+Bawana_Spot!J87</f>
        <v>47.94</v>
      </c>
      <c r="F87" s="194">
        <f>PPCL_NG!Q87+PPCL_Spot!Q87+GT_NG!Q87+GT_Spot!Q87+Bawana_NG!Q87+Bawana_RLNG!Q87+Bawana_Spot!Q87</f>
        <v>47.835239687323408</v>
      </c>
      <c r="G87" s="195">
        <f t="shared" si="7"/>
        <v>0.10476031267658925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5.8397249952910144</v>
      </c>
      <c r="J87" s="195">
        <f t="shared" si="8"/>
        <v>2.7500470898544904E-4</v>
      </c>
      <c r="K87" s="194">
        <f>PPCL_NG!L87+PPCL_Spot!L87+GT_NG!L87+GT_Spot!L87+Bawana_NG!L87+Bawana_RLNG!L87+Bawana_Spot!L87</f>
        <v>18.709999999999997</v>
      </c>
      <c r="L87" s="194">
        <f>PPCL_NG!S87+PPCL_Spot!S87+GT_NG!S87+GT_Spot!S87+Bawana_NG!S87+Bawana_RLNG!S87+Bawana_Spot!S87</f>
        <v>18.692035144722794</v>
      </c>
      <c r="M87" s="195">
        <f t="shared" si="9"/>
        <v>1.7964855277202929E-2</v>
      </c>
      <c r="N87" s="194">
        <f>PPCL_NG!M87+PPCL_Spot!M87+GT_NG!M87+GT_Spot!M87+Bawana_NG!M87+Bawana_RLNG!M87+Bawana_Spot!M87</f>
        <v>55.73</v>
      </c>
      <c r="O87" s="194">
        <f>PPCL_NG!T87+PPCL_Spot!T87+GT_NG!T87+GT_Spot!T87+Bawana_NG!T87+Bawana_RLNG!T87+Bawana_Spot!T87</f>
        <v>55.607789053180127</v>
      </c>
      <c r="P87" s="195">
        <f t="shared" si="10"/>
        <v>0.12221094681986955</v>
      </c>
      <c r="Q87" s="195">
        <f t="shared" si="11"/>
        <v>0.42000000000001592</v>
      </c>
    </row>
    <row r="88" spans="1:17">
      <c r="A88" s="34" t="s">
        <v>130</v>
      </c>
      <c r="B88" s="194">
        <f>PPCL_NG!I88+PPCL_Spot!I88+GT_NG!I88+GT_Spot!I88+Bawana_NG!I88+Bawana_RLNG!I88+Bawana_Spot!I88</f>
        <v>83.9</v>
      </c>
      <c r="C88" s="194">
        <f>PPCL_NG!P88+PPCL_Spot!P88+GT_NG!P88+GT_Spot!P88+Bawana_NG!P88+Bawana_RLNG!P88+Bawana_Spot!P88</f>
        <v>83.725211119482637</v>
      </c>
      <c r="D88" s="195">
        <f t="shared" si="6"/>
        <v>0.17478888051736874</v>
      </c>
      <c r="E88" s="194">
        <f>PPCL_NG!J88+PPCL_Spot!J88+GT_NG!J88+GT_Spot!J88+Bawana_NG!J88+Bawana_RLNG!J88+Bawana_Spot!J88</f>
        <v>47.94</v>
      </c>
      <c r="F88" s="194">
        <f>PPCL_NG!Q88+PPCL_Spot!Q88+GT_NG!Q88+GT_Spot!Q88+Bawana_NG!Q88+Bawana_RLNG!Q88+Bawana_Spot!Q88</f>
        <v>47.835239687323408</v>
      </c>
      <c r="G88" s="195">
        <f t="shared" si="7"/>
        <v>0.10476031267658925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5.8397249952910144</v>
      </c>
      <c r="J88" s="195">
        <f t="shared" si="8"/>
        <v>2.7500470898544904E-4</v>
      </c>
      <c r="K88" s="194">
        <f>PPCL_NG!L88+PPCL_Spot!L88+GT_NG!L88+GT_Spot!L88+Bawana_NG!L88+Bawana_RLNG!L88+Bawana_Spot!L88</f>
        <v>18.709999999999997</v>
      </c>
      <c r="L88" s="194">
        <f>PPCL_NG!S88+PPCL_Spot!S88+GT_NG!S88+GT_Spot!S88+Bawana_NG!S88+Bawana_RLNG!S88+Bawana_Spot!S88</f>
        <v>18.692035144722794</v>
      </c>
      <c r="M88" s="195">
        <f t="shared" si="9"/>
        <v>1.7964855277202929E-2</v>
      </c>
      <c r="N88" s="194">
        <f>PPCL_NG!M88+PPCL_Spot!M88+GT_NG!M88+GT_Spot!M88+Bawana_NG!M88+Bawana_RLNG!M88+Bawana_Spot!M88</f>
        <v>55.73</v>
      </c>
      <c r="O88" s="194">
        <f>PPCL_NG!T88+PPCL_Spot!T88+GT_NG!T88+GT_Spot!T88+Bawana_NG!T88+Bawana_RLNG!T88+Bawana_Spot!T88</f>
        <v>55.607789053180127</v>
      </c>
      <c r="P88" s="195">
        <f t="shared" si="10"/>
        <v>0.12221094681986955</v>
      </c>
      <c r="Q88" s="195">
        <f t="shared" si="11"/>
        <v>0.42000000000001592</v>
      </c>
    </row>
    <row r="89" spans="1:17">
      <c r="A89" s="34" t="s">
        <v>131</v>
      </c>
      <c r="B89" s="194">
        <f>PPCL_NG!I89+PPCL_Spot!I89+GT_NG!I89+GT_Spot!I89+Bawana_NG!I89+Bawana_RLNG!I89+Bawana_Spot!I89</f>
        <v>83.9</v>
      </c>
      <c r="C89" s="194">
        <f>PPCL_NG!P89+PPCL_Spot!P89+GT_NG!P89+GT_Spot!P89+Bawana_NG!P89+Bawana_RLNG!P89+Bawana_Spot!P89</f>
        <v>83.725211119482637</v>
      </c>
      <c r="D89" s="195">
        <f t="shared" si="6"/>
        <v>0.17478888051736874</v>
      </c>
      <c r="E89" s="194">
        <f>PPCL_NG!J89+PPCL_Spot!J89+GT_NG!J89+GT_Spot!J89+Bawana_NG!J89+Bawana_RLNG!J89+Bawana_Spot!J89</f>
        <v>47.94</v>
      </c>
      <c r="F89" s="194">
        <f>PPCL_NG!Q89+PPCL_Spot!Q89+GT_NG!Q89+GT_Spot!Q89+Bawana_NG!Q89+Bawana_RLNG!Q89+Bawana_Spot!Q89</f>
        <v>47.835239687323408</v>
      </c>
      <c r="G89" s="195">
        <f t="shared" si="7"/>
        <v>0.10476031267658925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5.8397249952910144</v>
      </c>
      <c r="J89" s="195">
        <f t="shared" si="8"/>
        <v>2.7500470898544904E-4</v>
      </c>
      <c r="K89" s="194">
        <f>PPCL_NG!L89+PPCL_Spot!L89+GT_NG!L89+GT_Spot!L89+Bawana_NG!L89+Bawana_RLNG!L89+Bawana_Spot!L89</f>
        <v>18.709999999999997</v>
      </c>
      <c r="L89" s="194">
        <f>PPCL_NG!S89+PPCL_Spot!S89+GT_NG!S89+GT_Spot!S89+Bawana_NG!S89+Bawana_RLNG!S89+Bawana_Spot!S89</f>
        <v>18.692035144722794</v>
      </c>
      <c r="M89" s="195">
        <f t="shared" si="9"/>
        <v>1.7964855277202929E-2</v>
      </c>
      <c r="N89" s="194">
        <f>PPCL_NG!M89+PPCL_Spot!M89+GT_NG!M89+GT_Spot!M89+Bawana_NG!M89+Bawana_RLNG!M89+Bawana_Spot!M89</f>
        <v>55.73</v>
      </c>
      <c r="O89" s="194">
        <f>PPCL_NG!T89+PPCL_Spot!T89+GT_NG!T89+GT_Spot!T89+Bawana_NG!T89+Bawana_RLNG!T89+Bawana_Spot!T89</f>
        <v>55.607789053180127</v>
      </c>
      <c r="P89" s="195">
        <f t="shared" si="10"/>
        <v>0.12221094681986955</v>
      </c>
      <c r="Q89" s="195">
        <f t="shared" si="11"/>
        <v>0.42000000000001592</v>
      </c>
    </row>
    <row r="90" spans="1:17">
      <c r="A90" s="34" t="s">
        <v>132</v>
      </c>
      <c r="B90" s="194">
        <f>PPCL_NG!I90+PPCL_Spot!I90+GT_NG!I90+GT_Spot!I90+Bawana_NG!I90+Bawana_RLNG!I90+Bawana_Spot!I90</f>
        <v>83.9</v>
      </c>
      <c r="C90" s="194">
        <f>PPCL_NG!P90+PPCL_Spot!P90+GT_NG!P90+GT_Spot!P90+Bawana_NG!P90+Bawana_RLNG!P90+Bawana_Spot!P90</f>
        <v>83.725211119482637</v>
      </c>
      <c r="D90" s="195">
        <f t="shared" si="6"/>
        <v>0.17478888051736874</v>
      </c>
      <c r="E90" s="194">
        <f>PPCL_NG!J90+PPCL_Spot!J90+GT_NG!J90+GT_Spot!J90+Bawana_NG!J90+Bawana_RLNG!J90+Bawana_Spot!J90</f>
        <v>47.94</v>
      </c>
      <c r="F90" s="194">
        <f>PPCL_NG!Q90+PPCL_Spot!Q90+GT_NG!Q90+GT_Spot!Q90+Bawana_NG!Q90+Bawana_RLNG!Q90+Bawana_Spot!Q90</f>
        <v>47.835239687323408</v>
      </c>
      <c r="G90" s="195">
        <f t="shared" si="7"/>
        <v>0.10476031267658925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5.8397249952910144</v>
      </c>
      <c r="J90" s="195">
        <f t="shared" si="8"/>
        <v>2.7500470898544904E-4</v>
      </c>
      <c r="K90" s="194">
        <f>PPCL_NG!L90+PPCL_Spot!L90+GT_NG!L90+GT_Spot!L90+Bawana_NG!L90+Bawana_RLNG!L90+Bawana_Spot!L90</f>
        <v>18.709999999999997</v>
      </c>
      <c r="L90" s="194">
        <f>PPCL_NG!S90+PPCL_Spot!S90+GT_NG!S90+GT_Spot!S90+Bawana_NG!S90+Bawana_RLNG!S90+Bawana_Spot!S90</f>
        <v>18.692035144722794</v>
      </c>
      <c r="M90" s="195">
        <f t="shared" si="9"/>
        <v>1.7964855277202929E-2</v>
      </c>
      <c r="N90" s="194">
        <f>PPCL_NG!M90+PPCL_Spot!M90+GT_NG!M90+GT_Spot!M90+Bawana_NG!M90+Bawana_RLNG!M90+Bawana_Spot!M90</f>
        <v>55.73</v>
      </c>
      <c r="O90" s="194">
        <f>PPCL_NG!T90+PPCL_Spot!T90+GT_NG!T90+GT_Spot!T90+Bawana_NG!T90+Bawana_RLNG!T90+Bawana_Spot!T90</f>
        <v>55.607789053180127</v>
      </c>
      <c r="P90" s="195">
        <f t="shared" si="10"/>
        <v>0.12221094681986955</v>
      </c>
      <c r="Q90" s="195">
        <f t="shared" si="11"/>
        <v>0.42000000000001592</v>
      </c>
    </row>
    <row r="91" spans="1:17">
      <c r="A91" s="34" t="s">
        <v>133</v>
      </c>
      <c r="B91" s="194">
        <f>PPCL_NG!I91+PPCL_Spot!I91+GT_NG!I91+GT_Spot!I91+Bawana_NG!I91+Bawana_RLNG!I91+Bawana_Spot!I91</f>
        <v>83.9</v>
      </c>
      <c r="C91" s="194">
        <f>PPCL_NG!P91+PPCL_Spot!P91+GT_NG!P91+GT_Spot!P91+Bawana_NG!P91+Bawana_RLNG!P91+Bawana_Spot!P91</f>
        <v>83.729166666666671</v>
      </c>
      <c r="D91" s="195">
        <f t="shared" si="6"/>
        <v>0.17083333333333428</v>
      </c>
      <c r="E91" s="194">
        <f>PPCL_NG!J91+PPCL_Spot!J91+GT_NG!J91+GT_Spot!J91+Bawana_NG!J91+Bawana_RLNG!J91+Bawana_Spot!J91</f>
        <v>48.309999999999995</v>
      </c>
      <c r="F91" s="194">
        <f>PPCL_NG!Q91+PPCL_Spot!Q91+GT_NG!Q91+GT_Spot!Q91+Bawana_NG!Q91+Bawana_RLNG!Q91+Bawana_Spot!Q91</f>
        <v>48.207499999999996</v>
      </c>
      <c r="G91" s="195">
        <f t="shared" si="7"/>
        <v>0.10249999999999915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5.84</v>
      </c>
      <c r="J91" s="195">
        <f t="shared" si="8"/>
        <v>0</v>
      </c>
      <c r="K91" s="194">
        <f>PPCL_NG!L91+PPCL_Spot!L91+GT_NG!L91+GT_Spot!L91+Bawana_NG!L91+Bawana_RLNG!L91+Bawana_Spot!L91</f>
        <v>19.59</v>
      </c>
      <c r="L91" s="194">
        <f>PPCL_NG!S91+PPCL_Spot!S91+GT_NG!S91+GT_Spot!S91+Bawana_NG!S91+Bawana_RLNG!S91+Bawana_Spot!S91</f>
        <v>19.572916666666668</v>
      </c>
      <c r="M91" s="195">
        <f t="shared" si="9"/>
        <v>1.7083333333332007E-2</v>
      </c>
      <c r="N91" s="194">
        <f>PPCL_NG!M91+PPCL_Spot!M91+GT_NG!M91+GT_Spot!M91+Bawana_NG!M91+Bawana_RLNG!M91+Bawana_Spot!M91</f>
        <v>58.38</v>
      </c>
      <c r="O91" s="194">
        <f>PPCL_NG!T91+PPCL_Spot!T91+GT_NG!T91+GT_Spot!T91+Bawana_NG!T91+Bawana_RLNG!T91+Bawana_Spot!T91</f>
        <v>58.260416666666671</v>
      </c>
      <c r="P91" s="195">
        <f t="shared" si="10"/>
        <v>0.11958333333333115</v>
      </c>
      <c r="Q91" s="195">
        <f t="shared" si="11"/>
        <v>0.40999999999999659</v>
      </c>
    </row>
    <row r="92" spans="1:17">
      <c r="A92" s="34" t="s">
        <v>134</v>
      </c>
      <c r="B92" s="194">
        <f>PPCL_NG!I92+PPCL_Spot!I92+GT_NG!I92+GT_Spot!I92+Bawana_NG!I92+Bawana_RLNG!I92+Bawana_Spot!I92</f>
        <v>83.9</v>
      </c>
      <c r="C92" s="194">
        <f>PPCL_NG!P92+PPCL_Spot!P92+GT_NG!P92+GT_Spot!P92+Bawana_NG!P92+Bawana_RLNG!P92+Bawana_Spot!P92</f>
        <v>83.729166666666671</v>
      </c>
      <c r="D92" s="195">
        <f t="shared" si="6"/>
        <v>0.17083333333333428</v>
      </c>
      <c r="E92" s="194">
        <f>PPCL_NG!J92+PPCL_Spot!J92+GT_NG!J92+GT_Spot!J92+Bawana_NG!J92+Bawana_RLNG!J92+Bawana_Spot!J92</f>
        <v>48.309999999999995</v>
      </c>
      <c r="F92" s="194">
        <f>PPCL_NG!Q92+PPCL_Spot!Q92+GT_NG!Q92+GT_Spot!Q92+Bawana_NG!Q92+Bawana_RLNG!Q92+Bawana_Spot!Q92</f>
        <v>48.207499999999996</v>
      </c>
      <c r="G92" s="195">
        <f t="shared" si="7"/>
        <v>0.10249999999999915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5.84</v>
      </c>
      <c r="J92" s="195">
        <f t="shared" si="8"/>
        <v>0</v>
      </c>
      <c r="K92" s="194">
        <f>PPCL_NG!L92+PPCL_Spot!L92+GT_NG!L92+GT_Spot!L92+Bawana_NG!L92+Bawana_RLNG!L92+Bawana_Spot!L92</f>
        <v>19.59</v>
      </c>
      <c r="L92" s="194">
        <f>PPCL_NG!S92+PPCL_Spot!S92+GT_NG!S92+GT_Spot!S92+Bawana_NG!S92+Bawana_RLNG!S92+Bawana_Spot!S92</f>
        <v>19.572916666666668</v>
      </c>
      <c r="M92" s="195">
        <f t="shared" si="9"/>
        <v>1.7083333333332007E-2</v>
      </c>
      <c r="N92" s="194">
        <f>PPCL_NG!M92+PPCL_Spot!M92+GT_NG!M92+GT_Spot!M92+Bawana_NG!M92+Bawana_RLNG!M92+Bawana_Spot!M92</f>
        <v>58.38</v>
      </c>
      <c r="O92" s="194">
        <f>PPCL_NG!T92+PPCL_Spot!T92+GT_NG!T92+GT_Spot!T92+Bawana_NG!T92+Bawana_RLNG!T92+Bawana_Spot!T92</f>
        <v>58.260416666666671</v>
      </c>
      <c r="P92" s="195">
        <f t="shared" si="10"/>
        <v>0.11958333333333115</v>
      </c>
      <c r="Q92" s="195">
        <f t="shared" si="11"/>
        <v>0.40999999999999659</v>
      </c>
    </row>
    <row r="93" spans="1:17">
      <c r="A93" s="34" t="s">
        <v>135</v>
      </c>
      <c r="B93" s="194">
        <f>PPCL_NG!I93+PPCL_Spot!I93+GT_NG!I93+GT_Spot!I93+Bawana_NG!I93+Bawana_RLNG!I93+Bawana_Spot!I93</f>
        <v>83.9</v>
      </c>
      <c r="C93" s="194">
        <f>PPCL_NG!P93+PPCL_Spot!P93+GT_NG!P93+GT_Spot!P93+Bawana_NG!P93+Bawana_RLNG!P93+Bawana_Spot!P93</f>
        <v>83.729166666666671</v>
      </c>
      <c r="D93" s="195">
        <f t="shared" si="6"/>
        <v>0.17083333333333428</v>
      </c>
      <c r="E93" s="194">
        <f>PPCL_NG!J93+PPCL_Spot!J93+GT_NG!J93+GT_Spot!J93+Bawana_NG!J93+Bawana_RLNG!J93+Bawana_Spot!J93</f>
        <v>48.309999999999995</v>
      </c>
      <c r="F93" s="194">
        <f>PPCL_NG!Q93+PPCL_Spot!Q93+GT_NG!Q93+GT_Spot!Q93+Bawana_NG!Q93+Bawana_RLNG!Q93+Bawana_Spot!Q93</f>
        <v>48.207499999999996</v>
      </c>
      <c r="G93" s="195">
        <f t="shared" si="7"/>
        <v>0.10249999999999915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5.84</v>
      </c>
      <c r="J93" s="195">
        <f t="shared" si="8"/>
        <v>0</v>
      </c>
      <c r="K93" s="194">
        <f>PPCL_NG!L93+PPCL_Spot!L93+GT_NG!L93+GT_Spot!L93+Bawana_NG!L93+Bawana_RLNG!L93+Bawana_Spot!L93</f>
        <v>19.59</v>
      </c>
      <c r="L93" s="194">
        <f>PPCL_NG!S93+PPCL_Spot!S93+GT_NG!S93+GT_Spot!S93+Bawana_NG!S93+Bawana_RLNG!S93+Bawana_Spot!S93</f>
        <v>19.572916666666668</v>
      </c>
      <c r="M93" s="195">
        <f t="shared" si="9"/>
        <v>1.7083333333332007E-2</v>
      </c>
      <c r="N93" s="194">
        <f>PPCL_NG!M93+PPCL_Spot!M93+GT_NG!M93+GT_Spot!M93+Bawana_NG!M93+Bawana_RLNG!M93+Bawana_Spot!M93</f>
        <v>58.38</v>
      </c>
      <c r="O93" s="194">
        <f>PPCL_NG!T93+PPCL_Spot!T93+GT_NG!T93+GT_Spot!T93+Bawana_NG!T93+Bawana_RLNG!T93+Bawana_Spot!T93</f>
        <v>58.260416666666671</v>
      </c>
      <c r="P93" s="195">
        <f t="shared" si="10"/>
        <v>0.11958333333333115</v>
      </c>
      <c r="Q93" s="195">
        <f t="shared" si="11"/>
        <v>0.40999999999999659</v>
      </c>
    </row>
    <row r="94" spans="1:17">
      <c r="A94" s="34" t="s">
        <v>136</v>
      </c>
      <c r="B94" s="194">
        <f>PPCL_NG!I94+PPCL_Spot!I94+GT_NG!I94+GT_Spot!I94+Bawana_NG!I94+Bawana_RLNG!I94+Bawana_Spot!I94</f>
        <v>83.9</v>
      </c>
      <c r="C94" s="194">
        <f>PPCL_NG!P94+PPCL_Spot!P94+GT_NG!P94+GT_Spot!P94+Bawana_NG!P94+Bawana_RLNG!P94+Bawana_Spot!P94</f>
        <v>83.729166666666671</v>
      </c>
      <c r="D94" s="195">
        <f t="shared" si="6"/>
        <v>0.17083333333333428</v>
      </c>
      <c r="E94" s="194">
        <f>PPCL_NG!J94+PPCL_Spot!J94+GT_NG!J94+GT_Spot!J94+Bawana_NG!J94+Bawana_RLNG!J94+Bawana_Spot!J94</f>
        <v>48.309999999999995</v>
      </c>
      <c r="F94" s="194">
        <f>PPCL_NG!Q94+PPCL_Spot!Q94+GT_NG!Q94+GT_Spot!Q94+Bawana_NG!Q94+Bawana_RLNG!Q94+Bawana_Spot!Q94</f>
        <v>48.207499999999996</v>
      </c>
      <c r="G94" s="195">
        <f t="shared" si="7"/>
        <v>0.10249999999999915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5.84</v>
      </c>
      <c r="J94" s="195">
        <f t="shared" si="8"/>
        <v>0</v>
      </c>
      <c r="K94" s="194">
        <f>PPCL_NG!L94+PPCL_Spot!L94+GT_NG!L94+GT_Spot!L94+Bawana_NG!L94+Bawana_RLNG!L94+Bawana_Spot!L94</f>
        <v>19.59</v>
      </c>
      <c r="L94" s="194">
        <f>PPCL_NG!S94+PPCL_Spot!S94+GT_NG!S94+GT_Spot!S94+Bawana_NG!S94+Bawana_RLNG!S94+Bawana_Spot!S94</f>
        <v>19.572916666666668</v>
      </c>
      <c r="M94" s="195">
        <f t="shared" si="9"/>
        <v>1.7083333333332007E-2</v>
      </c>
      <c r="N94" s="194">
        <f>PPCL_NG!M94+PPCL_Spot!M94+GT_NG!M94+GT_Spot!M94+Bawana_NG!M94+Bawana_RLNG!M94+Bawana_Spot!M94</f>
        <v>58.38</v>
      </c>
      <c r="O94" s="194">
        <f>PPCL_NG!T94+PPCL_Spot!T94+GT_NG!T94+GT_Spot!T94+Bawana_NG!T94+Bawana_RLNG!T94+Bawana_Spot!T94</f>
        <v>58.260416666666671</v>
      </c>
      <c r="P94" s="195">
        <f t="shared" si="10"/>
        <v>0.11958333333333115</v>
      </c>
      <c r="Q94" s="195">
        <f t="shared" si="11"/>
        <v>0.40999999999999659</v>
      </c>
    </row>
    <row r="95" spans="1:17">
      <c r="A95" s="34" t="s">
        <v>137</v>
      </c>
      <c r="B95" s="194">
        <f>PPCL_NG!I95+PPCL_Spot!I95+GT_NG!I95+GT_Spot!I95+Bawana_NG!I95+Bawana_RLNG!I95+Bawana_Spot!I95</f>
        <v>83.9</v>
      </c>
      <c r="C95" s="194">
        <f>PPCL_NG!P95+PPCL_Spot!P95+GT_NG!P95+GT_Spot!P95+Bawana_NG!P95+Bawana_RLNG!P95+Bawana_Spot!P95</f>
        <v>83.729166666666671</v>
      </c>
      <c r="D95" s="195">
        <f t="shared" si="6"/>
        <v>0.17083333333333428</v>
      </c>
      <c r="E95" s="194">
        <f>PPCL_NG!J95+PPCL_Spot!J95+GT_NG!J95+GT_Spot!J95+Bawana_NG!J95+Bawana_RLNG!J95+Bawana_Spot!J95</f>
        <v>48.309999999999995</v>
      </c>
      <c r="F95" s="194">
        <f>PPCL_NG!Q95+PPCL_Spot!Q95+GT_NG!Q95+GT_Spot!Q95+Bawana_NG!Q95+Bawana_RLNG!Q95+Bawana_Spot!Q95</f>
        <v>48.207499999999996</v>
      </c>
      <c r="G95" s="195">
        <f t="shared" si="7"/>
        <v>0.10249999999999915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</v>
      </c>
      <c r="J95" s="195">
        <f t="shared" si="8"/>
        <v>0</v>
      </c>
      <c r="K95" s="194">
        <f>PPCL_NG!L95+PPCL_Spot!L95+GT_NG!L95+GT_Spot!L95+Bawana_NG!L95+Bawana_RLNG!L95+Bawana_Spot!L95</f>
        <v>19.59</v>
      </c>
      <c r="L95" s="194">
        <f>PPCL_NG!S95+PPCL_Spot!S95+GT_NG!S95+GT_Spot!S95+Bawana_NG!S95+Bawana_RLNG!S95+Bawana_Spot!S95</f>
        <v>19.572916666666668</v>
      </c>
      <c r="M95" s="195">
        <f t="shared" si="9"/>
        <v>1.7083333333332007E-2</v>
      </c>
      <c r="N95" s="194">
        <f>PPCL_NG!M95+PPCL_Spot!M95+GT_NG!M95+GT_Spot!M95+Bawana_NG!M95+Bawana_RLNG!M95+Bawana_Spot!M95</f>
        <v>58.38</v>
      </c>
      <c r="O95" s="194">
        <f>PPCL_NG!T95+PPCL_Spot!T95+GT_NG!T95+GT_Spot!T95+Bawana_NG!T95+Bawana_RLNG!T95+Bawana_Spot!T95</f>
        <v>58.260416666666671</v>
      </c>
      <c r="P95" s="195">
        <f t="shared" si="10"/>
        <v>0.11958333333333115</v>
      </c>
      <c r="Q95" s="195">
        <f t="shared" si="11"/>
        <v>0.40999999999999659</v>
      </c>
    </row>
    <row r="96" spans="1:17">
      <c r="A96" s="34" t="s">
        <v>138</v>
      </c>
      <c r="B96" s="194">
        <f>PPCL_NG!I96+PPCL_Spot!I96+GT_NG!I96+GT_Spot!I96+Bawana_NG!I96+Bawana_RLNG!I96+Bawana_Spot!I96</f>
        <v>83.9</v>
      </c>
      <c r="C96" s="194">
        <f>PPCL_NG!P96+PPCL_Spot!P96+GT_NG!P96+GT_Spot!P96+Bawana_NG!P96+Bawana_RLNG!P96+Bawana_Spot!P96</f>
        <v>83.729166666666671</v>
      </c>
      <c r="D96" s="195">
        <f t="shared" si="6"/>
        <v>0.17083333333333428</v>
      </c>
      <c r="E96" s="194">
        <f>PPCL_NG!J96+PPCL_Spot!J96+GT_NG!J96+GT_Spot!J96+Bawana_NG!J96+Bawana_RLNG!J96+Bawana_Spot!J96</f>
        <v>48.309999999999995</v>
      </c>
      <c r="F96" s="194">
        <f>PPCL_NG!Q96+PPCL_Spot!Q96+GT_NG!Q96+GT_Spot!Q96+Bawana_NG!Q96+Bawana_RLNG!Q96+Bawana_Spot!Q96</f>
        <v>48.207499999999996</v>
      </c>
      <c r="G96" s="195">
        <f t="shared" si="7"/>
        <v>0.10249999999999915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</v>
      </c>
      <c r="J96" s="195">
        <f t="shared" si="8"/>
        <v>0</v>
      </c>
      <c r="K96" s="194">
        <f>PPCL_NG!L96+PPCL_Spot!L96+GT_NG!L96+GT_Spot!L96+Bawana_NG!L96+Bawana_RLNG!L96+Bawana_Spot!L96</f>
        <v>19.59</v>
      </c>
      <c r="L96" s="194">
        <f>PPCL_NG!S96+PPCL_Spot!S96+GT_NG!S96+GT_Spot!S96+Bawana_NG!S96+Bawana_RLNG!S96+Bawana_Spot!S96</f>
        <v>19.572916666666668</v>
      </c>
      <c r="M96" s="195">
        <f t="shared" si="9"/>
        <v>1.7083333333332007E-2</v>
      </c>
      <c r="N96" s="194">
        <f>PPCL_NG!M96+PPCL_Spot!M96+GT_NG!M96+GT_Spot!M96+Bawana_NG!M96+Bawana_RLNG!M96+Bawana_Spot!M96</f>
        <v>58.38</v>
      </c>
      <c r="O96" s="194">
        <f>PPCL_NG!T96+PPCL_Spot!T96+GT_NG!T96+GT_Spot!T96+Bawana_NG!T96+Bawana_RLNG!T96+Bawana_Spot!T96</f>
        <v>58.260416666666671</v>
      </c>
      <c r="P96" s="195">
        <f t="shared" si="10"/>
        <v>0.11958333333333115</v>
      </c>
      <c r="Q96" s="195">
        <f t="shared" si="11"/>
        <v>0.40999999999999659</v>
      </c>
    </row>
    <row r="97" spans="1:17">
      <c r="A97" s="34" t="s">
        <v>139</v>
      </c>
      <c r="B97" s="194">
        <f>PPCL_NG!I97+PPCL_Spot!I97+GT_NG!I97+GT_Spot!I97+Bawana_NG!I97+Bawana_RLNG!I97+Bawana_Spot!I97</f>
        <v>83.9</v>
      </c>
      <c r="C97" s="194">
        <f>PPCL_NG!P97+PPCL_Spot!P97+GT_NG!P97+GT_Spot!P97+Bawana_NG!P97+Bawana_RLNG!P97+Bawana_Spot!P97</f>
        <v>83.729166666666671</v>
      </c>
      <c r="D97" s="195">
        <f t="shared" si="6"/>
        <v>0.17083333333333428</v>
      </c>
      <c r="E97" s="194">
        <f>PPCL_NG!J97+PPCL_Spot!J97+GT_NG!J97+GT_Spot!J97+Bawana_NG!J97+Bawana_RLNG!J97+Bawana_Spot!J97</f>
        <v>48.309999999999995</v>
      </c>
      <c r="F97" s="194">
        <f>PPCL_NG!Q97+PPCL_Spot!Q97+GT_NG!Q97+GT_Spot!Q97+Bawana_NG!Q97+Bawana_RLNG!Q97+Bawana_Spot!Q97</f>
        <v>48.207499999999996</v>
      </c>
      <c r="G97" s="195">
        <f t="shared" si="7"/>
        <v>0.10249999999999915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</v>
      </c>
      <c r="J97" s="195">
        <f t="shared" si="8"/>
        <v>0</v>
      </c>
      <c r="K97" s="194">
        <f>PPCL_NG!L97+PPCL_Spot!L97+GT_NG!L97+GT_Spot!L97+Bawana_NG!L97+Bawana_RLNG!L97+Bawana_Spot!L97</f>
        <v>19.59</v>
      </c>
      <c r="L97" s="194">
        <f>PPCL_NG!S97+PPCL_Spot!S97+GT_NG!S97+GT_Spot!S97+Bawana_NG!S97+Bawana_RLNG!S97+Bawana_Spot!S97</f>
        <v>19.572916666666668</v>
      </c>
      <c r="M97" s="195">
        <f t="shared" si="9"/>
        <v>1.7083333333332007E-2</v>
      </c>
      <c r="N97" s="194">
        <f>PPCL_NG!M97+PPCL_Spot!M97+GT_NG!M97+GT_Spot!M97+Bawana_NG!M97+Bawana_RLNG!M97+Bawana_Spot!M97</f>
        <v>58.38</v>
      </c>
      <c r="O97" s="194">
        <f>PPCL_NG!T97+PPCL_Spot!T97+GT_NG!T97+GT_Spot!T97+Bawana_NG!T97+Bawana_RLNG!T97+Bawana_Spot!T97</f>
        <v>58.260416666666671</v>
      </c>
      <c r="P97" s="195">
        <f t="shared" si="10"/>
        <v>0.11958333333333115</v>
      </c>
      <c r="Q97" s="195">
        <f t="shared" si="11"/>
        <v>0.40999999999999659</v>
      </c>
    </row>
    <row r="98" spans="1:17">
      <c r="A98" s="34" t="s">
        <v>140</v>
      </c>
      <c r="B98" s="194">
        <f>PPCL_NG!I98+PPCL_Spot!I98+GT_NG!I98+GT_Spot!I98+Bawana_NG!I98+Bawana_RLNG!I98+Bawana_Spot!I98</f>
        <v>83.9</v>
      </c>
      <c r="C98" s="194">
        <f>PPCL_NG!P98+PPCL_Spot!P98+GT_NG!P98+GT_Spot!P98+Bawana_NG!P98+Bawana_RLNG!P98+Bawana_Spot!P98</f>
        <v>83.729166666666671</v>
      </c>
      <c r="D98" s="195">
        <f t="shared" si="6"/>
        <v>0.17083333333333428</v>
      </c>
      <c r="E98" s="194">
        <f>PPCL_NG!J98+PPCL_Spot!J98+GT_NG!J98+GT_Spot!J98+Bawana_NG!J98+Bawana_RLNG!J98+Bawana_Spot!J98</f>
        <v>48.309999999999995</v>
      </c>
      <c r="F98" s="194">
        <f>PPCL_NG!Q98+PPCL_Spot!Q98+GT_NG!Q98+GT_Spot!Q98+Bawana_NG!Q98+Bawana_RLNG!Q98+Bawana_Spot!Q98</f>
        <v>48.207499999999996</v>
      </c>
      <c r="G98" s="195">
        <f t="shared" si="7"/>
        <v>0.10249999999999915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</v>
      </c>
      <c r="J98" s="195">
        <f t="shared" si="8"/>
        <v>0</v>
      </c>
      <c r="K98" s="194">
        <f>PPCL_NG!L98+PPCL_Spot!L98+GT_NG!L98+GT_Spot!L98+Bawana_NG!L98+Bawana_RLNG!L98+Bawana_Spot!L98</f>
        <v>19.59</v>
      </c>
      <c r="L98" s="194">
        <f>PPCL_NG!S98+PPCL_Spot!S98+GT_NG!S98+GT_Spot!S98+Bawana_NG!S98+Bawana_RLNG!S98+Bawana_Spot!S98</f>
        <v>19.572916666666668</v>
      </c>
      <c r="M98" s="195">
        <f t="shared" si="9"/>
        <v>1.7083333333332007E-2</v>
      </c>
      <c r="N98" s="194">
        <f>PPCL_NG!M98+PPCL_Spot!M98+GT_NG!M98+GT_Spot!M98+Bawana_NG!M98+Bawana_RLNG!M98+Bawana_Spot!M98</f>
        <v>58.38</v>
      </c>
      <c r="O98" s="194">
        <f>PPCL_NG!T98+PPCL_Spot!T98+GT_NG!T98+GT_Spot!T98+Bawana_NG!T98+Bawana_RLNG!T98+Bawana_Spot!T98</f>
        <v>58.260416666666671</v>
      </c>
      <c r="P98" s="195">
        <f t="shared" si="10"/>
        <v>0.11958333333333115</v>
      </c>
      <c r="Q98" s="195">
        <f t="shared" si="11"/>
        <v>0.40999999999999659</v>
      </c>
    </row>
    <row r="99" spans="1:17">
      <c r="A99" s="34" t="s">
        <v>324</v>
      </c>
      <c r="B99" s="194">
        <f>PPCL_NG!I99+PPCL_Spot!I99+GT_NG!I99+GT_Spot!I99+Bawana_NG!I99+Bawana_RLNG!I99+Bawana_Spot!I99</f>
        <v>2.0997324999999996</v>
      </c>
      <c r="C99" s="194">
        <f>PPCL_NG!P99+PPCL_Spot!P99+GT_NG!P99+GT_Spot!P99+Bawana_NG!P99+Bawana_RLNG!P99+Bawana_Spot!P99</f>
        <v>2.0944821631427168</v>
      </c>
      <c r="D99" s="195">
        <f t="shared" si="6"/>
        <v>5.2503368572827114E-3</v>
      </c>
      <c r="E99" s="194">
        <f>PPCL_NG!J99+PPCL_Spot!J99+GT_NG!J99+GT_Spot!J99+Bawana_NG!J99+Bawana_RLNG!J99+Bawana_Spot!J99</f>
        <v>1.1949299999999987</v>
      </c>
      <c r="F99" s="194">
        <f>PPCL_NG!Q99+PPCL_Spot!Q99+GT_NG!Q99+GT_Spot!Q99+Bawana_NG!Q99+Bawana_RLNG!Q99+Bawana_Spot!Q99</f>
        <v>1.1918478562652073</v>
      </c>
      <c r="G99" s="195">
        <f t="shared" si="7"/>
        <v>3.0821437347914316E-3</v>
      </c>
      <c r="H99" s="194">
        <f>PPCL_NG!K99+PPCL_Spot!K99+GT_NG!K99+GT_Spot!K99+Bawana_NG!K99+Bawana_RLNG!K99+Bawana_Spot!K99</f>
        <v>0.13996999999999982</v>
      </c>
      <c r="I99" s="194">
        <f>PPCL_NG!R99+PPCL_Spot!R99+GT_NG!R99+GT_Spot!R99+Bawana_NG!R99+Bawana_RLNG!R99+Bawana_Spot!R99</f>
        <v>0.13996789694103784</v>
      </c>
      <c r="J99" s="195">
        <f t="shared" si="8"/>
        <v>2.1030589619774887E-6</v>
      </c>
      <c r="K99" s="194">
        <f>PPCL_NG!L99+PPCL_Spot!L99+GT_NG!L99+GT_Spot!L99+Bawana_NG!L99+Bawana_RLNG!L99+Bawana_Spot!L99</f>
        <v>0.36602000000000001</v>
      </c>
      <c r="L99" s="194">
        <f>PPCL_NG!S99+PPCL_Spot!S99+GT_NG!S99+GT_Spot!S99+Bawana_NG!S99+Bawana_RLNG!S99+Bawana_Spot!S99</f>
        <v>0.36548475540942382</v>
      </c>
      <c r="M99" s="195">
        <f t="shared" si="9"/>
        <v>5.3524459057618934E-4</v>
      </c>
      <c r="N99" s="194">
        <f>PPCL_NG!M99+PPCL_Spot!M99+GT_NG!M99+GT_Spot!M99+Bawana_NG!M99+Bawana_RLNG!M99+Bawana_Spot!M99</f>
        <v>1.4762149999999983</v>
      </c>
      <c r="O99" s="194">
        <f>PPCL_NG!T99+PPCL_Spot!T99+GT_NG!T99+GT_Spot!T99+Bawana_NG!T99+Bawana_RLNG!T99+Bawana_Spot!T99</f>
        <v>1.4725259182416128</v>
      </c>
      <c r="P99" s="195">
        <f t="shared" si="10"/>
        <v>3.6890817583854485E-3</v>
      </c>
      <c r="Q99" s="195">
        <f t="shared" si="11"/>
        <v>1.2558909999997758E-2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45714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45714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45714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2025-02-28T10:18:10Z</dcterms:modified>
</cp:coreProperties>
</file>